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9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0.xml" ContentType="application/vnd.openxmlformats-officedocument.drawing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601"/>
  <workbookPr/>
  <mc:AlternateContent xmlns:mc="http://schemas.openxmlformats.org/markup-compatibility/2006">
    <mc:Choice Requires="x15">
      <x15ac:absPath xmlns:x15ac="http://schemas.microsoft.com/office/spreadsheetml/2010/11/ac" url="C:\Users\yliua\Desktop\"/>
    </mc:Choice>
  </mc:AlternateContent>
  <xr:revisionPtr revIDLastSave="0" documentId="13_ncr:1_{D50E3354-695B-489A-AC08-5FED6DAA4955}" xr6:coauthVersionLast="47" xr6:coauthVersionMax="47" xr10:uidLastSave="{00000000-0000-0000-0000-000000000000}"/>
  <bookViews>
    <workbookView xWindow="28680" yWindow="-2895" windowWidth="29040" windowHeight="15720" firstSheet="3" activeTab="9" xr2:uid="{00000000-000D-0000-FFFF-FFFF00000000}"/>
  </bookViews>
  <sheets>
    <sheet name="All" sheetId="2" r:id="rId1"/>
    <sheet name="June" sheetId="3" r:id="rId2"/>
    <sheet name="July" sheetId="4" r:id="rId3"/>
    <sheet name="August" sheetId="5" r:id="rId4"/>
    <sheet name="Sept" sheetId="6" r:id="rId5"/>
    <sheet name="Comparison" sheetId="9" r:id="rId6"/>
    <sheet name="AverageREW" sheetId="10" r:id="rId7"/>
    <sheet name="DryingDays" sheetId="11" r:id="rId8"/>
    <sheet name="WetDays" sheetId="12" r:id="rId9"/>
    <sheet name="Comparison2" sheetId="13" r:id="rId10"/>
    <sheet name="Sheet1" sheetId="14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Y7" i="14" l="1"/>
  <c r="Y5" i="14"/>
  <c r="Y8" i="14"/>
  <c r="Y6" i="14"/>
  <c r="T6" i="14"/>
  <c r="T8" i="14"/>
  <c r="T5" i="14"/>
  <c r="T7" i="14"/>
  <c r="O23" i="14"/>
  <c r="O22" i="14"/>
  <c r="O21" i="14"/>
  <c r="O20" i="14"/>
  <c r="O19" i="14"/>
  <c r="P20" i="14" s="1"/>
  <c r="O18" i="14"/>
  <c r="O17" i="14"/>
  <c r="P19" i="14" s="1"/>
  <c r="O16" i="14"/>
  <c r="P17" i="14" s="1"/>
  <c r="E36" i="13"/>
  <c r="D32" i="13"/>
  <c r="D36" i="13"/>
  <c r="E34" i="13" s="1"/>
  <c r="D34" i="13"/>
  <c r="D39" i="13"/>
  <c r="D33" i="13"/>
  <c r="E35" i="13" s="1"/>
  <c r="D35" i="13"/>
  <c r="D38" i="13"/>
  <c r="D37" i="13"/>
  <c r="E33" i="13" s="1"/>
  <c r="T17" i="12"/>
  <c r="S17" i="12"/>
  <c r="R17" i="12"/>
  <c r="Q17" i="12"/>
  <c r="T16" i="12"/>
  <c r="S16" i="12"/>
  <c r="R16" i="12"/>
  <c r="Q16" i="12"/>
  <c r="Q16" i="11"/>
  <c r="T17" i="11"/>
  <c r="S17" i="11"/>
  <c r="R17" i="11"/>
  <c r="Q17" i="11"/>
  <c r="T16" i="11"/>
  <c r="S16" i="11"/>
  <c r="R16" i="11"/>
  <c r="T17" i="6"/>
  <c r="S17" i="6"/>
  <c r="R17" i="6"/>
  <c r="Q17" i="6"/>
  <c r="T16" i="6"/>
  <c r="S16" i="6"/>
  <c r="R16" i="6"/>
  <c r="Q16" i="6"/>
  <c r="T17" i="5"/>
  <c r="S17" i="5"/>
  <c r="R17" i="5"/>
  <c r="Q17" i="5"/>
  <c r="T16" i="5"/>
  <c r="S16" i="5"/>
  <c r="R16" i="5"/>
  <c r="Q16" i="5"/>
  <c r="T17" i="4"/>
  <c r="S17" i="4"/>
  <c r="R17" i="4"/>
  <c r="Q17" i="4"/>
  <c r="T16" i="4"/>
  <c r="S16" i="4"/>
  <c r="R16" i="4"/>
  <c r="Q16" i="4"/>
  <c r="Q16" i="2"/>
  <c r="R16" i="2"/>
  <c r="Q17" i="2"/>
  <c r="R17" i="2"/>
  <c r="T17" i="3"/>
  <c r="S17" i="3"/>
  <c r="R17" i="3"/>
  <c r="Q17" i="3"/>
  <c r="T16" i="3"/>
  <c r="S16" i="3"/>
  <c r="R16" i="3"/>
  <c r="Q16" i="3"/>
  <c r="T17" i="2"/>
  <c r="T16" i="2"/>
  <c r="S17" i="2"/>
  <c r="S16" i="2"/>
  <c r="P18" i="14" l="1"/>
</calcChain>
</file>

<file path=xl/sharedStrings.xml><?xml version="1.0" encoding="utf-8"?>
<sst xmlns="http://schemas.openxmlformats.org/spreadsheetml/2006/main" count="1497" uniqueCount="190">
  <si>
    <t>REW</t>
  </si>
  <si>
    <t>VPD</t>
  </si>
  <si>
    <t>GenoO</t>
  </si>
  <si>
    <t>GenoC</t>
  </si>
  <si>
    <t>GenoB</t>
  </si>
  <si>
    <t>DensityL</t>
  </si>
  <si>
    <t>Fixed</t>
  </si>
  <si>
    <t>of</t>
  </si>
  <si>
    <t>’</t>
  </si>
  <si>
    <t>‘</t>
  </si>
  <si>
    <t>‘.’</t>
  </si>
  <si>
    <t>‘*’</t>
  </si>
  <si>
    <t>‘**’</t>
  </si>
  <si>
    <t>‘***’</t>
  </si>
  <si>
    <t>codes:</t>
  </si>
  <si>
    <t>Signif.</t>
  </si>
  <si>
    <t>---</t>
  </si>
  <si>
    <t>***</t>
  </si>
  <si>
    <t>**</t>
  </si>
  <si>
    <t>DensityL:GenoO</t>
  </si>
  <si>
    <t>&lt;</t>
  </si>
  <si>
    <t>DensityL:GenoC</t>
  </si>
  <si>
    <t>DensityL:GenoB</t>
  </si>
  <si>
    <t>.</t>
  </si>
  <si>
    <t>L</t>
  </si>
  <si>
    <t>H</t>
  </si>
  <si>
    <t>O</t>
  </si>
  <si>
    <t>C</t>
  </si>
  <si>
    <t>B</t>
  </si>
  <si>
    <t>A</t>
  </si>
  <si>
    <t>(Intercept)</t>
  </si>
  <si>
    <t>Pr(&gt;|t|)</t>
  </si>
  <si>
    <t>value</t>
  </si>
  <si>
    <t>t</t>
  </si>
  <si>
    <t>df</t>
  </si>
  <si>
    <t>Error</t>
  </si>
  <si>
    <t>Std.</t>
  </si>
  <si>
    <t>Estimate</t>
  </si>
  <si>
    <t>effects:</t>
  </si>
  <si>
    <t>used:</t>
  </si>
  <si>
    <t>level</t>
  </si>
  <si>
    <t>Confidence</t>
  </si>
  <si>
    <t>DOY,</t>
  </si>
  <si>
    <t>groups:</t>
  </si>
  <si>
    <t>obs:</t>
  </si>
  <si>
    <t>Number</t>
  </si>
  <si>
    <t>method:</t>
  </si>
  <si>
    <t>Degrees-of-freedom</t>
  </si>
  <si>
    <t>Residual</t>
  </si>
  <si>
    <t>of:</t>
  </si>
  <si>
    <t>levels</t>
  </si>
  <si>
    <t>the</t>
  </si>
  <si>
    <t>over</t>
  </si>
  <si>
    <t>averaged</t>
  </si>
  <si>
    <t>are</t>
  </si>
  <si>
    <t>Results</t>
  </si>
  <si>
    <t>DOY</t>
  </si>
  <si>
    <t>Std.Dev.</t>
  </si>
  <si>
    <t>Variance</t>
  </si>
  <si>
    <t>Name</t>
  </si>
  <si>
    <t>Groups</t>
  </si>
  <si>
    <t>Random</t>
  </si>
  <si>
    <t>Max</t>
  </si>
  <si>
    <t>3Q</t>
  </si>
  <si>
    <t>Median</t>
  </si>
  <si>
    <t>1Q</t>
  </si>
  <si>
    <t>Min</t>
  </si>
  <si>
    <t>residuals:</t>
  </si>
  <si>
    <t>Scaled</t>
  </si>
  <si>
    <t>convergence:</t>
  </si>
  <si>
    <t>at</t>
  </si>
  <si>
    <t>criterion</t>
  </si>
  <si>
    <t>REML</t>
  </si>
  <si>
    <t>SE</t>
  </si>
  <si>
    <t>emmean</t>
  </si>
  <si>
    <t>Geno</t>
  </si>
  <si>
    <t>Density</t>
  </si>
  <si>
    <t>Data:</t>
  </si>
  <si>
    <t>DOY)</t>
  </si>
  <si>
    <t>|</t>
  </si>
  <si>
    <t>(1</t>
  </si>
  <si>
    <t>+</t>
  </si>
  <si>
    <t>*</t>
  </si>
  <si>
    <t>~</t>
  </si>
  <si>
    <t>SapflowPerGroundArea</t>
  </si>
  <si>
    <t>Formula:</t>
  </si>
  <si>
    <t>['lmerModLmerTest']</t>
  </si>
  <si>
    <t>method</t>
  </si>
  <si>
    <t>Satterthwaite's</t>
  </si>
  <si>
    <t>use</t>
  </si>
  <si>
    <t>t-tests</t>
  </si>
  <si>
    <t>REML.</t>
  </si>
  <si>
    <t>by</t>
  </si>
  <si>
    <t>fit</t>
  </si>
  <si>
    <t>model</t>
  </si>
  <si>
    <t>mixed</t>
  </si>
  <si>
    <t>Linear</t>
  </si>
  <si>
    <t>REWWet:VPD</t>
  </si>
  <si>
    <t>REWIntermediate:VPD</t>
  </si>
  <si>
    <t>REWWet</t>
  </si>
  <si>
    <t>REWIntermediate</t>
  </si>
  <si>
    <t>Std. Error</t>
  </si>
  <si>
    <t>Block,</t>
  </si>
  <si>
    <t>122;</t>
  </si>
  <si>
    <t>3904,</t>
  </si>
  <si>
    <t>Block</t>
  </si>
  <si>
    <t>Meta</t>
  </si>
  <si>
    <t>Block)</t>
  </si>
  <si>
    <t>lower.CL</t>
  </si>
  <si>
    <t>upper.CL</t>
  </si>
  <si>
    <t>kenward-roger</t>
  </si>
  <si>
    <t>Density*</t>
  </si>
  <si>
    <t>REW*</t>
  </si>
  <si>
    <t>(1|</t>
  </si>
  <si>
    <t>June</t>
  </si>
  <si>
    <t>960,</t>
  </si>
  <si>
    <t>30;</t>
  </si>
  <si>
    <t>July</t>
  </si>
  <si>
    <t>992,</t>
  </si>
  <si>
    <t>31;</t>
  </si>
  <si>
    <t>September</t>
  </si>
  <si>
    <t>August</t>
  </si>
  <si>
    <t>Sept</t>
  </si>
  <si>
    <t>Aug</t>
  </si>
  <si>
    <t xml:space="preserve">July </t>
  </si>
  <si>
    <t>HA</t>
  </si>
  <si>
    <t>LA</t>
  </si>
  <si>
    <t>HB</t>
  </si>
  <si>
    <t>LB</t>
  </si>
  <si>
    <t>HC</t>
  </si>
  <si>
    <t>LC</t>
  </si>
  <si>
    <t>HO</t>
  </si>
  <si>
    <t>LO</t>
  </si>
  <si>
    <t>drought</t>
  </si>
  <si>
    <t>1504,</t>
  </si>
  <si>
    <t>47;</t>
  </si>
  <si>
    <t>Wet</t>
  </si>
  <si>
    <t>2400,</t>
  </si>
  <si>
    <t>75;</t>
  </si>
  <si>
    <t>Drying</t>
  </si>
  <si>
    <t>"Drying days" based on day 205-223, 231-244,-260-273</t>
  </si>
  <si>
    <t>Drying Periods</t>
  </si>
  <si>
    <t>Wet Periods</t>
  </si>
  <si>
    <r>
      <t xml:space="preserve">Adjusted Mean </t>
    </r>
    <r>
      <rPr>
        <sz val="11"/>
        <color theme="1"/>
        <rFont val="Calibri"/>
        <family val="2"/>
      </rPr>
      <t>± Standard Error</t>
    </r>
  </si>
  <si>
    <t>1.95 ± 0.135</t>
  </si>
  <si>
    <t>1.44 ± 0.135</t>
  </si>
  <si>
    <t>2.25 ± 0.137</t>
  </si>
  <si>
    <t>1.29 ± 0.137</t>
  </si>
  <si>
    <t>1.25 ± 0.137</t>
  </si>
  <si>
    <t>1.46 ± 0.137</t>
  </si>
  <si>
    <t>2 ± 0.137</t>
  </si>
  <si>
    <t>1.18 ± 0.137</t>
  </si>
  <si>
    <t>2.36 ± 0.0591</t>
  </si>
  <si>
    <t>1.46 ± 0.059</t>
  </si>
  <si>
    <t>2.56 ± 0.059</t>
  </si>
  <si>
    <t>1.35 ± 0.0595</t>
  </si>
  <si>
    <t>1.77 ± 0.059</t>
  </si>
  <si>
    <t>1.48 ± 0.0596</t>
  </si>
  <si>
    <t>2.23 ± 0.0592</t>
  </si>
  <si>
    <t>1.64 ± 0.0593</t>
  </si>
  <si>
    <t>Genotype</t>
  </si>
  <si>
    <t>Code</t>
  </si>
  <si>
    <t>High</t>
  </si>
  <si>
    <t>C2</t>
  </si>
  <si>
    <t>Low</t>
  </si>
  <si>
    <t>C3</t>
  </si>
  <si>
    <t>C4</t>
  </si>
  <si>
    <t>OP</t>
  </si>
  <si>
    <t>diff</t>
  </si>
  <si>
    <t>Type</t>
  </si>
  <si>
    <t>III</t>
  </si>
  <si>
    <t>Analysis</t>
  </si>
  <si>
    <t>Table</t>
  </si>
  <si>
    <t>with</t>
  </si>
  <si>
    <t>Sum</t>
  </si>
  <si>
    <t>Sq</t>
  </si>
  <si>
    <t>Mean</t>
  </si>
  <si>
    <t>NumDF</t>
  </si>
  <si>
    <t>DenDF</t>
  </si>
  <si>
    <t>F</t>
  </si>
  <si>
    <t>Pr(&gt;F)</t>
  </si>
  <si>
    <t>&lt;2e-16</t>
  </si>
  <si>
    <t>Density:Geno</t>
  </si>
  <si>
    <t>REW:VPD</t>
  </si>
  <si>
    <t>Dry</t>
  </si>
  <si>
    <t>Density:Genotype</t>
  </si>
  <si>
    <t>high</t>
  </si>
  <si>
    <t>low</t>
  </si>
  <si>
    <t>P</t>
  </si>
  <si>
    <t>Terms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</si>
</sst>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11" fontId="1" fillId="0" borderId="0" xfId="0" applyNumberFormat="1" applyFont="1"/>
    <xf numFmtId="11" fontId="2" fillId="0" borderId="0" xfId="0" applyNumberFormat="1" applyFont="1"/>
    <xf numFmtId="0" fontId="0" fillId="0" borderId="0" xfId="0" applyAlignment="1">
      <alignment horizontal="center"/>
    </xf>
    <xf numFmtId="0" fontId="3" fillId="0" borderId="0" xfId="0" applyFont="1" applyAlignment="1">
      <alignment horizontal="center"/>
    </xf>
    <xf numFmtId="0" fontId="0" fillId="0" borderId="0" xfId="0" applyAlignment="1"/>
    <xf numFmtId="0" fontId="6" fillId="3" borderId="1" xfId="0" applyFont="1" applyFill="1" applyBorder="1" applyAlignment="1">
      <alignment horizontal="center" vertical="center" wrapText="1"/>
    </xf>
    <xf numFmtId="0" fontId="0" fillId="3" borderId="0" xfId="0" applyFill="1" applyBorder="1" applyAlignment="1">
      <alignment horizontal="center" vertical="center" wrapText="1"/>
    </xf>
    <xf numFmtId="0" fontId="6" fillId="3" borderId="0" xfId="0" applyFont="1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11" fontId="4" fillId="3" borderId="0" xfId="0" applyNumberFormat="1" applyFont="1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Adjusted Mean Between Treatments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All!$P$16</c:f>
              <c:strCache>
                <c:ptCount val="1"/>
                <c:pt idx="0">
                  <c:v>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(All!$S$2,All!$S$4,All!$S$6,All!$S$8)</c:f>
                <c:numCache>
                  <c:formatCode>General</c:formatCode>
                  <c:ptCount val="4"/>
                  <c:pt idx="0">
                    <c:v>5.1999999999999998E-2</c:v>
                  </c:pt>
                  <c:pt idx="1">
                    <c:v>5.2299999999999999E-2</c:v>
                  </c:pt>
                  <c:pt idx="2">
                    <c:v>5.21E-2</c:v>
                  </c:pt>
                  <c:pt idx="3">
                    <c:v>5.2600000000000001E-2</c:v>
                  </c:pt>
                </c:numCache>
              </c:numRef>
            </c:plus>
            <c:minus>
              <c:numRef>
                <c:f>(All!$S$2,All!$S$4,All!$S$6,All!$S$8)</c:f>
                <c:numCache>
                  <c:formatCode>General</c:formatCode>
                  <c:ptCount val="4"/>
                  <c:pt idx="0">
                    <c:v>5.1999999999999998E-2</c:v>
                  </c:pt>
                  <c:pt idx="1">
                    <c:v>5.2299999999999999E-2</c:v>
                  </c:pt>
                  <c:pt idx="2">
                    <c:v>5.21E-2</c:v>
                  </c:pt>
                  <c:pt idx="3">
                    <c:v>5.2600000000000001E-2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All!$Q$15:$T$15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All!$Q$16:$T$16</c:f>
              <c:numCache>
                <c:formatCode>General</c:formatCode>
                <c:ptCount val="4"/>
                <c:pt idx="0">
                  <c:v>2.2400000000000002</c:v>
                </c:pt>
                <c:pt idx="1">
                  <c:v>2.5</c:v>
                </c:pt>
                <c:pt idx="2">
                  <c:v>1.62</c:v>
                </c:pt>
                <c:pt idx="3">
                  <c:v>2.2000000000000002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582-4EFA-A19F-8DEF289C1675}"/>
            </c:ext>
          </c:extLst>
        </c:ser>
        <c:ser>
          <c:idx val="1"/>
          <c:order val="1"/>
          <c:tx>
            <c:strRef>
              <c:f>All!$P$17</c:f>
              <c:strCache>
                <c:ptCount val="1"/>
                <c:pt idx="0">
                  <c:v>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(All!$S$3,All!$S$5,All!$S$7,All!$S$9)</c:f>
                <c:numCache>
                  <c:formatCode>General</c:formatCode>
                  <c:ptCount val="4"/>
                  <c:pt idx="0">
                    <c:v>5.2200000000000003E-2</c:v>
                  </c:pt>
                  <c:pt idx="1">
                    <c:v>5.2900000000000003E-2</c:v>
                  </c:pt>
                  <c:pt idx="2">
                    <c:v>5.2999999999999999E-2</c:v>
                  </c:pt>
                  <c:pt idx="3">
                    <c:v>5.2699999999999997E-2</c:v>
                  </c:pt>
                </c:numCache>
              </c:numRef>
            </c:plus>
            <c:minus>
              <c:numRef>
                <c:f>(All!$S$3,All!$S$5,All!$S$7,All!$S$9)</c:f>
                <c:numCache>
                  <c:formatCode>General</c:formatCode>
                  <c:ptCount val="4"/>
                  <c:pt idx="0">
                    <c:v>5.2200000000000003E-2</c:v>
                  </c:pt>
                  <c:pt idx="1">
                    <c:v>5.2900000000000003E-2</c:v>
                  </c:pt>
                  <c:pt idx="2">
                    <c:v>5.2999999999999999E-2</c:v>
                  </c:pt>
                  <c:pt idx="3">
                    <c:v>5.2699999999999997E-2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All!$Q$15:$T$15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All!$Q$17:$T$17</c:f>
              <c:numCache>
                <c:formatCode>General</c:formatCode>
                <c:ptCount val="4"/>
                <c:pt idx="0">
                  <c:v>1.5</c:v>
                </c:pt>
                <c:pt idx="1">
                  <c:v>1.4</c:v>
                </c:pt>
                <c:pt idx="2">
                  <c:v>1.55</c:v>
                </c:pt>
                <c:pt idx="3">
                  <c:v>1.53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582-4EFA-A19F-8DEF289C16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56260495"/>
        <c:axId val="1256259247"/>
      </c:barChart>
      <c:catAx>
        <c:axId val="12562604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259247"/>
        <c:crosses val="autoZero"/>
        <c:auto val="1"/>
        <c:lblAlgn val="ctr"/>
        <c:lblOffset val="100"/>
        <c:noMultiLvlLbl val="0"/>
      </c:catAx>
      <c:valAx>
        <c:axId val="12562592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2604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Treatment Mean Through Time-High Density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Comparison!$A$39</c:f>
              <c:strCache>
                <c:ptCount val="1"/>
                <c:pt idx="0">
                  <c:v>HC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(Comparison!$D$30,Comparison!$F$30,Comparison!$H$30,Comparison!$J$30)</c:f>
                <c:numCache>
                  <c:formatCode>General</c:formatCode>
                  <c:ptCount val="4"/>
                  <c:pt idx="0">
                    <c:v>7.0400000000000004E-2</c:v>
                  </c:pt>
                  <c:pt idx="1">
                    <c:v>8.3199999999999996E-2</c:v>
                  </c:pt>
                  <c:pt idx="2">
                    <c:v>6.6799999999999998E-2</c:v>
                  </c:pt>
                  <c:pt idx="3">
                    <c:v>7.7200000000000005E-2</c:v>
                  </c:pt>
                </c:numCache>
                <c:extLst xmlns:c15="http://schemas.microsoft.com/office/drawing/2012/chart"/>
              </c:numRef>
            </c:plus>
            <c:minus>
              <c:numRef>
                <c:f>(Comparison!$D$30,Comparison!$F$30,Comparison!$H$30,Comparison!$J$30)</c:f>
                <c:numCache>
                  <c:formatCode>General</c:formatCode>
                  <c:ptCount val="4"/>
                  <c:pt idx="0">
                    <c:v>7.0400000000000004E-2</c:v>
                  </c:pt>
                  <c:pt idx="1">
                    <c:v>8.3199999999999996E-2</c:v>
                  </c:pt>
                  <c:pt idx="2">
                    <c:v>6.6799999999999998E-2</c:v>
                  </c:pt>
                  <c:pt idx="3">
                    <c:v>7.7200000000000005E-2</c:v>
                  </c:pt>
                </c:numCache>
                <c:extLst xmlns:c15="http://schemas.microsoft.com/office/drawing/2012/chart"/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Comparison!$B$39:$E$39</c:f>
              <c:numCache>
                <c:formatCode>General</c:formatCode>
                <c:ptCount val="4"/>
                <c:pt idx="0">
                  <c:v>2.1</c:v>
                </c:pt>
                <c:pt idx="1">
                  <c:v>1.67</c:v>
                </c:pt>
                <c:pt idx="2">
                  <c:v>1.33</c:v>
                </c:pt>
                <c:pt idx="3">
                  <c:v>1.5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4-92A1-4740-B89A-04F358596AEC}"/>
            </c:ext>
          </c:extLst>
        </c:ser>
        <c:ser>
          <c:idx val="5"/>
          <c:order val="5"/>
          <c:tx>
            <c:strRef>
              <c:f>Comparison!$A$40</c:f>
              <c:strCache>
                <c:ptCount val="1"/>
                <c:pt idx="0">
                  <c:v>LC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(Comparison!$D$29,Comparison!$F$29,Comparison!$H$29,Comparison!$J$29)</c:f>
                <c:numCache>
                  <c:formatCode>General</c:formatCode>
                  <c:ptCount val="4"/>
                  <c:pt idx="0">
                    <c:v>6.8099999999999994E-2</c:v>
                  </c:pt>
                  <c:pt idx="1">
                    <c:v>8.3699999999999997E-2</c:v>
                  </c:pt>
                  <c:pt idx="2">
                    <c:v>6.6799999999999998E-2</c:v>
                  </c:pt>
                  <c:pt idx="3">
                    <c:v>7.7799999999999994E-2</c:v>
                  </c:pt>
                </c:numCache>
              </c:numRef>
            </c:plus>
            <c:minus>
              <c:numRef>
                <c:f>(Comparison!$D$29,Comparison!$F$29,Comparison!$H$29,Comparison!$J$29)</c:f>
                <c:numCache>
                  <c:formatCode>General</c:formatCode>
                  <c:ptCount val="4"/>
                  <c:pt idx="0">
                    <c:v>6.8099999999999994E-2</c:v>
                  </c:pt>
                  <c:pt idx="1">
                    <c:v>8.3699999999999997E-2</c:v>
                  </c:pt>
                  <c:pt idx="2">
                    <c:v>6.6799999999999998E-2</c:v>
                  </c:pt>
                  <c:pt idx="3">
                    <c:v>7.7799999999999994E-2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Comparison!$B$40:$E$40</c:f>
              <c:numCache>
                <c:formatCode>General</c:formatCode>
                <c:ptCount val="4"/>
                <c:pt idx="0">
                  <c:v>1.68</c:v>
                </c:pt>
                <c:pt idx="1">
                  <c:v>1.58</c:v>
                </c:pt>
                <c:pt idx="2">
                  <c:v>1.51</c:v>
                </c:pt>
                <c:pt idx="3">
                  <c:v>1.51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5-92A1-4740-B89A-04F358596A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363919"/>
        <c:axId val="743643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Comparison!$A$35</c15:sqref>
                        </c15:formulaRef>
                      </c:ext>
                    </c:extLst>
                    <c:strCache>
                      <c:ptCount val="1"/>
                      <c:pt idx="0">
                        <c:v>HA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>
                        <c:ext uri="{02D57815-91ED-43cb-92C2-25804820EDAC}">
                          <c15:formulaRef>
                            <c15:sqref>(Comparison!$D$24,Comparison!$F$24,Comparison!$H$24,Comparison!$J$24)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7.1599999999999997E-2</c:v>
                        </c:pt>
                        <c:pt idx="1">
                          <c:v>7.9799999999999996E-2</c:v>
                        </c:pt>
                        <c:pt idx="2">
                          <c:v>6.5199999999999994E-2</c:v>
                        </c:pt>
                        <c:pt idx="3">
                          <c:v>7.4300000000000005E-2</c:v>
                        </c:pt>
                      </c:numCache>
                    </c:numRef>
                  </c:plus>
                  <c:minus>
                    <c:numRef>
                      <c:extLst>
                        <c:ext uri="{02D57815-91ED-43cb-92C2-25804820EDAC}">
                          <c15:formulaRef>
                            <c15:sqref>(Comparison!$D$24,Comparison!$F$24,Comparison!$H$24,Comparison!$J$24)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7.1599999999999997E-2</c:v>
                        </c:pt>
                        <c:pt idx="1">
                          <c:v>7.9799999999999996E-2</c:v>
                        </c:pt>
                        <c:pt idx="2">
                          <c:v>6.5199999999999994E-2</c:v>
                        </c:pt>
                        <c:pt idx="3">
                          <c:v>7.4300000000000005E-2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>
                      <c:ext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Comparison!$B$35:$E$35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2.5299999999999998</c:v>
                      </c:pt>
                      <c:pt idx="1">
                        <c:v>2.54</c:v>
                      </c:pt>
                      <c:pt idx="2">
                        <c:v>2.0099999999999998</c:v>
                      </c:pt>
                      <c:pt idx="3">
                        <c:v>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92A1-4740-B89A-04F358596AEC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Comparison!$A$36</c15:sqref>
                        </c15:formulaRef>
                      </c:ext>
                    </c:extLst>
                    <c:strCache>
                      <c:ptCount val="1"/>
                      <c:pt idx="0">
                        <c:v>LA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Comparison!$B$36:$E$36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1.65</c:v>
                      </c:pt>
                      <c:pt idx="1">
                        <c:v>1.49</c:v>
                      </c:pt>
                      <c:pt idx="2">
                        <c:v>1.53</c:v>
                      </c:pt>
                      <c:pt idx="3">
                        <c:v>1.46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92A1-4740-B89A-04F358596AEC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Comparison!$A$37</c15:sqref>
                        </c15:formulaRef>
                      </c:ext>
                    </c:extLst>
                    <c:strCache>
                      <c:ptCount val="1"/>
                      <c:pt idx="0">
                        <c:v>HB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(Comparison!$D$26,Comparison!$F$26,Comparison!$H$26,Comparison!$J$26)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7.0499999999999993E-2</c:v>
                        </c:pt>
                        <c:pt idx="1">
                          <c:v>8.09E-2</c:v>
                        </c:pt>
                        <c:pt idx="2">
                          <c:v>6.5100000000000005E-2</c:v>
                        </c:pt>
                        <c:pt idx="3">
                          <c:v>7.6100000000000001E-2</c:v>
                        </c:pt>
                      </c:numCache>
                    </c:numRef>
                  </c:plus>
                  <c:min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(Comparison!$D$26,Comparison!$F$26,Comparison!$H$26,Comparison!$J$26)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7.0499999999999993E-2</c:v>
                        </c:pt>
                        <c:pt idx="1">
                          <c:v>8.09E-2</c:v>
                        </c:pt>
                        <c:pt idx="2">
                          <c:v>6.5100000000000005E-2</c:v>
                        </c:pt>
                        <c:pt idx="3">
                          <c:v>7.6100000000000001E-2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Comparison!$B$37:$E$37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2.77</c:v>
                      </c:pt>
                      <c:pt idx="1">
                        <c:v>2.69</c:v>
                      </c:pt>
                      <c:pt idx="2">
                        <c:v>2.27</c:v>
                      </c:pt>
                      <c:pt idx="3">
                        <c:v>2.39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0-92A1-4740-B89A-04F358596AE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Comparison!$A$38</c15:sqref>
                        </c15:formulaRef>
                      </c:ext>
                    </c:extLst>
                    <c:strCache>
                      <c:ptCount val="1"/>
                      <c:pt idx="0">
                        <c:v>LB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Comparison!$B$38:$E$38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1.61</c:v>
                      </c:pt>
                      <c:pt idx="1">
                        <c:v>1.3</c:v>
                      </c:pt>
                      <c:pt idx="2">
                        <c:v>1.47</c:v>
                      </c:pt>
                      <c:pt idx="3">
                        <c:v>1.32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92A1-4740-B89A-04F358596AEC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Comparison!$A$41</c15:sqref>
                        </c15:formulaRef>
                      </c:ext>
                    </c:extLst>
                    <c:strCache>
                      <c:ptCount val="1"/>
                      <c:pt idx="0">
                        <c:v>HO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5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(Comparison!$D$28,Comparison!$F$28,Comparison!$H$28,Comparison!$J$28)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7.1099999999999997E-2</c:v>
                        </c:pt>
                        <c:pt idx="1">
                          <c:v>8.0199999999999994E-2</c:v>
                        </c:pt>
                        <c:pt idx="2">
                          <c:v>6.4799999999999996E-2</c:v>
                        </c:pt>
                        <c:pt idx="3">
                          <c:v>7.3099999999999998E-2</c:v>
                        </c:pt>
                      </c:numCache>
                    </c:numRef>
                  </c:plus>
                  <c:min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(Comparison!$D$28,Comparison!$F$28,Comparison!$H$28,Comparison!$J$28)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7.1099999999999997E-2</c:v>
                        </c:pt>
                        <c:pt idx="1">
                          <c:v>8.0199999999999994E-2</c:v>
                        </c:pt>
                        <c:pt idx="2">
                          <c:v>6.4799999999999996E-2</c:v>
                        </c:pt>
                        <c:pt idx="3">
                          <c:v>7.3099999999999998E-2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Comparison!$B$41:$E$41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2.4700000000000002</c:v>
                      </c:pt>
                      <c:pt idx="1">
                        <c:v>2.38</c:v>
                      </c:pt>
                      <c:pt idx="2">
                        <c:v>2.0299999999999998</c:v>
                      </c:pt>
                      <c:pt idx="3">
                        <c:v>2.0499999999999998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92A1-4740-B89A-04F358596AEC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Comparison!$A$42</c15:sqref>
                        </c15:formulaRef>
                      </c:ext>
                    </c:extLst>
                    <c:strCache>
                      <c:ptCount val="1"/>
                      <c:pt idx="0">
                        <c:v>LO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Comparison!$B$42:$E$42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1.93</c:v>
                      </c:pt>
                      <c:pt idx="1">
                        <c:v>1.66</c:v>
                      </c:pt>
                      <c:pt idx="2">
                        <c:v>1.25</c:v>
                      </c:pt>
                      <c:pt idx="3">
                        <c:v>1.37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92A1-4740-B89A-04F358596AEC}"/>
                  </c:ext>
                </c:extLst>
              </c15:ser>
            </c15:filteredLineSeries>
          </c:ext>
        </c:extLst>
      </c:lineChart>
      <c:catAx>
        <c:axId val="74363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4335"/>
        <c:crosses val="autoZero"/>
        <c:auto val="1"/>
        <c:lblAlgn val="ctr"/>
        <c:lblOffset val="100"/>
        <c:noMultiLvlLbl val="0"/>
      </c:catAx>
      <c:valAx>
        <c:axId val="74364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3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Treatment Mean Through Time-High Density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6"/>
          <c:order val="6"/>
          <c:tx>
            <c:strRef>
              <c:f>Comparison!$A$41</c:f>
              <c:strCache>
                <c:ptCount val="1"/>
                <c:pt idx="0">
                  <c:v>HO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(Comparison!$D$28,Comparison!$F$28,Comparison!$H$28,Comparison!$J$28)</c:f>
                <c:numCache>
                  <c:formatCode>General</c:formatCode>
                  <c:ptCount val="4"/>
                  <c:pt idx="0">
                    <c:v>7.1099999999999997E-2</c:v>
                  </c:pt>
                  <c:pt idx="1">
                    <c:v>8.0199999999999994E-2</c:v>
                  </c:pt>
                  <c:pt idx="2">
                    <c:v>6.4799999999999996E-2</c:v>
                  </c:pt>
                  <c:pt idx="3">
                    <c:v>7.3099999999999998E-2</c:v>
                  </c:pt>
                </c:numCache>
                <c:extLst xmlns:c15="http://schemas.microsoft.com/office/drawing/2012/chart"/>
              </c:numRef>
            </c:plus>
            <c:minus>
              <c:numRef>
                <c:f>(Comparison!$D$28,Comparison!$F$28,Comparison!$H$28,Comparison!$J$28)</c:f>
                <c:numCache>
                  <c:formatCode>General</c:formatCode>
                  <c:ptCount val="4"/>
                  <c:pt idx="0">
                    <c:v>7.1099999999999997E-2</c:v>
                  </c:pt>
                  <c:pt idx="1">
                    <c:v>8.0199999999999994E-2</c:v>
                  </c:pt>
                  <c:pt idx="2">
                    <c:v>6.4799999999999996E-2</c:v>
                  </c:pt>
                  <c:pt idx="3">
                    <c:v>7.3099999999999998E-2</c:v>
                  </c:pt>
                </c:numCache>
                <c:extLst xmlns:c15="http://schemas.microsoft.com/office/drawing/2012/chart"/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Comparison!$B$41:$E$41</c:f>
              <c:numCache>
                <c:formatCode>General</c:formatCode>
                <c:ptCount val="4"/>
                <c:pt idx="0">
                  <c:v>2.4700000000000002</c:v>
                </c:pt>
                <c:pt idx="1">
                  <c:v>2.38</c:v>
                </c:pt>
                <c:pt idx="2">
                  <c:v>2.0299999999999998</c:v>
                </c:pt>
                <c:pt idx="3">
                  <c:v>2.0499999999999998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6-40AE-4C77-B107-8A7715B31FC7}"/>
            </c:ext>
          </c:extLst>
        </c:ser>
        <c:ser>
          <c:idx val="7"/>
          <c:order val="7"/>
          <c:tx>
            <c:strRef>
              <c:f>Comparison!$A$42</c:f>
              <c:strCache>
                <c:ptCount val="1"/>
                <c:pt idx="0">
                  <c:v>LO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(Comparison!$D$31,Comparison!$F$31,Comparison!$H$31,Comparison!$J$31)</c:f>
                <c:numCache>
                  <c:formatCode>General</c:formatCode>
                  <c:ptCount val="4"/>
                  <c:pt idx="0">
                    <c:v>6.83E-2</c:v>
                  </c:pt>
                  <c:pt idx="1">
                    <c:v>8.3199999999999996E-2</c:v>
                  </c:pt>
                  <c:pt idx="2">
                    <c:v>6.6799999999999998E-2</c:v>
                  </c:pt>
                  <c:pt idx="3">
                    <c:v>7.5300000000000006E-2</c:v>
                  </c:pt>
                </c:numCache>
              </c:numRef>
            </c:plus>
            <c:minus>
              <c:numRef>
                <c:f>(Comparison!$D$31,Comparison!$F$31,Comparison!$H$31,Comparison!$J$31)</c:f>
                <c:numCache>
                  <c:formatCode>General</c:formatCode>
                  <c:ptCount val="4"/>
                  <c:pt idx="0">
                    <c:v>6.83E-2</c:v>
                  </c:pt>
                  <c:pt idx="1">
                    <c:v>8.3199999999999996E-2</c:v>
                  </c:pt>
                  <c:pt idx="2">
                    <c:v>6.6799999999999998E-2</c:v>
                  </c:pt>
                  <c:pt idx="3">
                    <c:v>7.5300000000000006E-2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Comparison!$B$42:$E$42</c:f>
              <c:numCache>
                <c:formatCode>General</c:formatCode>
                <c:ptCount val="4"/>
                <c:pt idx="0">
                  <c:v>1.93</c:v>
                </c:pt>
                <c:pt idx="1">
                  <c:v>1.66</c:v>
                </c:pt>
                <c:pt idx="2">
                  <c:v>1.25</c:v>
                </c:pt>
                <c:pt idx="3">
                  <c:v>1.37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7-40AE-4C77-B107-8A7715B31F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363919"/>
        <c:axId val="743643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Comparison!$A$35</c15:sqref>
                        </c15:formulaRef>
                      </c:ext>
                    </c:extLst>
                    <c:strCache>
                      <c:ptCount val="1"/>
                      <c:pt idx="0">
                        <c:v>HA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>
                        <c:ext uri="{02D57815-91ED-43cb-92C2-25804820EDAC}">
                          <c15:formulaRef>
                            <c15:sqref>(Comparison!$D$24,Comparison!$F$24,Comparison!$H$24,Comparison!$J$24)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7.1599999999999997E-2</c:v>
                        </c:pt>
                        <c:pt idx="1">
                          <c:v>7.9799999999999996E-2</c:v>
                        </c:pt>
                        <c:pt idx="2">
                          <c:v>6.5199999999999994E-2</c:v>
                        </c:pt>
                        <c:pt idx="3">
                          <c:v>7.4300000000000005E-2</c:v>
                        </c:pt>
                      </c:numCache>
                    </c:numRef>
                  </c:plus>
                  <c:minus>
                    <c:numRef>
                      <c:extLst>
                        <c:ext uri="{02D57815-91ED-43cb-92C2-25804820EDAC}">
                          <c15:formulaRef>
                            <c15:sqref>(Comparison!$D$24,Comparison!$F$24,Comparison!$H$24,Comparison!$J$24)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7.1599999999999997E-2</c:v>
                        </c:pt>
                        <c:pt idx="1">
                          <c:v>7.9799999999999996E-2</c:v>
                        </c:pt>
                        <c:pt idx="2">
                          <c:v>6.5199999999999994E-2</c:v>
                        </c:pt>
                        <c:pt idx="3">
                          <c:v>7.4300000000000005E-2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>
                      <c:ext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Comparison!$B$35:$E$35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2.5299999999999998</c:v>
                      </c:pt>
                      <c:pt idx="1">
                        <c:v>2.54</c:v>
                      </c:pt>
                      <c:pt idx="2">
                        <c:v>2.0099999999999998</c:v>
                      </c:pt>
                      <c:pt idx="3">
                        <c:v>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40AE-4C77-B107-8A7715B31FC7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Comparison!$A$36</c15:sqref>
                        </c15:formulaRef>
                      </c:ext>
                    </c:extLst>
                    <c:strCache>
                      <c:ptCount val="1"/>
                      <c:pt idx="0">
                        <c:v>LA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Comparison!$B$36:$E$36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1.65</c:v>
                      </c:pt>
                      <c:pt idx="1">
                        <c:v>1.49</c:v>
                      </c:pt>
                      <c:pt idx="2">
                        <c:v>1.53</c:v>
                      </c:pt>
                      <c:pt idx="3">
                        <c:v>1.46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0AE-4C77-B107-8A7715B31FC7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Comparison!$A$37</c15:sqref>
                        </c15:formulaRef>
                      </c:ext>
                    </c:extLst>
                    <c:strCache>
                      <c:ptCount val="1"/>
                      <c:pt idx="0">
                        <c:v>HB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(Comparison!$D$26,Comparison!$F$26,Comparison!$H$26,Comparison!$J$26)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7.0499999999999993E-2</c:v>
                        </c:pt>
                        <c:pt idx="1">
                          <c:v>8.09E-2</c:v>
                        </c:pt>
                        <c:pt idx="2">
                          <c:v>6.5100000000000005E-2</c:v>
                        </c:pt>
                        <c:pt idx="3">
                          <c:v>7.6100000000000001E-2</c:v>
                        </c:pt>
                      </c:numCache>
                    </c:numRef>
                  </c:plus>
                  <c:min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(Comparison!$D$26,Comparison!$F$26,Comparison!$H$26,Comparison!$J$26)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7.0499999999999993E-2</c:v>
                        </c:pt>
                        <c:pt idx="1">
                          <c:v>8.09E-2</c:v>
                        </c:pt>
                        <c:pt idx="2">
                          <c:v>6.5100000000000005E-2</c:v>
                        </c:pt>
                        <c:pt idx="3">
                          <c:v>7.6100000000000001E-2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Comparison!$B$37:$E$37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2.77</c:v>
                      </c:pt>
                      <c:pt idx="1">
                        <c:v>2.69</c:v>
                      </c:pt>
                      <c:pt idx="2">
                        <c:v>2.27</c:v>
                      </c:pt>
                      <c:pt idx="3">
                        <c:v>2.39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0-40AE-4C77-B107-8A7715B31FC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Comparison!$A$38</c15:sqref>
                        </c15:formulaRef>
                      </c:ext>
                    </c:extLst>
                    <c:strCache>
                      <c:ptCount val="1"/>
                      <c:pt idx="0">
                        <c:v>LB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Comparison!$B$38:$E$38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1.61</c:v>
                      </c:pt>
                      <c:pt idx="1">
                        <c:v>1.3</c:v>
                      </c:pt>
                      <c:pt idx="2">
                        <c:v>1.47</c:v>
                      </c:pt>
                      <c:pt idx="3">
                        <c:v>1.32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40AE-4C77-B107-8A7715B31FC7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Comparison!$A$39</c15:sqref>
                        </c15:formulaRef>
                      </c:ext>
                    </c:extLst>
                    <c:strCache>
                      <c:ptCount val="1"/>
                      <c:pt idx="0">
                        <c:v>HC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(Comparison!$D$30,Comparison!$F$30,Comparison!$H$30,Comparison!$J$30)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7.0400000000000004E-2</c:v>
                        </c:pt>
                        <c:pt idx="1">
                          <c:v>8.3199999999999996E-2</c:v>
                        </c:pt>
                        <c:pt idx="2">
                          <c:v>6.6799999999999998E-2</c:v>
                        </c:pt>
                        <c:pt idx="3">
                          <c:v>7.7200000000000005E-2</c:v>
                        </c:pt>
                      </c:numCache>
                    </c:numRef>
                  </c:plus>
                  <c:min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(Comparison!$D$30,Comparison!$F$30,Comparison!$H$30,Comparison!$J$30)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7.0400000000000004E-2</c:v>
                        </c:pt>
                        <c:pt idx="1">
                          <c:v>8.3199999999999996E-2</c:v>
                        </c:pt>
                        <c:pt idx="2">
                          <c:v>6.6799999999999998E-2</c:v>
                        </c:pt>
                        <c:pt idx="3">
                          <c:v>7.7200000000000005E-2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Comparison!$B$39:$E$39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2.1</c:v>
                      </c:pt>
                      <c:pt idx="1">
                        <c:v>1.67</c:v>
                      </c:pt>
                      <c:pt idx="2">
                        <c:v>1.33</c:v>
                      </c:pt>
                      <c:pt idx="3">
                        <c:v>1.5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0AE-4C77-B107-8A7715B31FC7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Comparison!$A$40</c15:sqref>
                        </c15:formulaRef>
                      </c:ext>
                    </c:extLst>
                    <c:strCache>
                      <c:ptCount val="1"/>
                      <c:pt idx="0">
                        <c:v>LC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Comparison!$B$40:$E$40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1.68</c:v>
                      </c:pt>
                      <c:pt idx="1">
                        <c:v>1.58</c:v>
                      </c:pt>
                      <c:pt idx="2">
                        <c:v>1.51</c:v>
                      </c:pt>
                      <c:pt idx="3">
                        <c:v>1.51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0AE-4C77-B107-8A7715B31FC7}"/>
                  </c:ext>
                </c:extLst>
              </c15:ser>
            </c15:filteredLineSeries>
          </c:ext>
        </c:extLst>
      </c:lineChart>
      <c:catAx>
        <c:axId val="74363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4335"/>
        <c:crosses val="autoZero"/>
        <c:auto val="1"/>
        <c:lblAlgn val="ctr"/>
        <c:lblOffset val="100"/>
        <c:noMultiLvlLbl val="0"/>
      </c:catAx>
      <c:valAx>
        <c:axId val="74364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3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aseline="0"/>
              <a:t> Adjusted Mean Between Groups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DryingDays!$P$16</c:f>
              <c:strCache>
                <c:ptCount val="1"/>
                <c:pt idx="0">
                  <c:v>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(Sept!$S$2,Sept!$S$4,Sept!$S$6,Sept!$S$8)</c:f>
                <c:numCache>
                  <c:formatCode>General</c:formatCode>
                  <c:ptCount val="4"/>
                  <c:pt idx="0">
                    <c:v>7.4300000000000005E-2</c:v>
                  </c:pt>
                  <c:pt idx="1">
                    <c:v>7.6100000000000001E-2</c:v>
                  </c:pt>
                  <c:pt idx="2">
                    <c:v>7.3099999999999998E-2</c:v>
                  </c:pt>
                  <c:pt idx="3">
                    <c:v>7.7200000000000005E-2</c:v>
                  </c:pt>
                </c:numCache>
              </c:numRef>
            </c:plus>
            <c:minus>
              <c:numRef>
                <c:f>(Sept!$S$2,Sept!$S$4,Sept!$S$6,Sept!$S$8)</c:f>
                <c:numCache>
                  <c:formatCode>General</c:formatCode>
                  <c:ptCount val="4"/>
                  <c:pt idx="0">
                    <c:v>7.4300000000000005E-2</c:v>
                  </c:pt>
                  <c:pt idx="1">
                    <c:v>7.6100000000000001E-2</c:v>
                  </c:pt>
                  <c:pt idx="2">
                    <c:v>7.3099999999999998E-2</c:v>
                  </c:pt>
                  <c:pt idx="3">
                    <c:v>7.7200000000000005E-2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DryingDays!$Q$15:$T$15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DryingDays!$Q$16:$T$16</c:f>
              <c:numCache>
                <c:formatCode>General</c:formatCode>
                <c:ptCount val="4"/>
                <c:pt idx="0">
                  <c:v>1.95</c:v>
                </c:pt>
                <c:pt idx="1">
                  <c:v>2.25</c:v>
                </c:pt>
                <c:pt idx="2">
                  <c:v>1.25</c:v>
                </c:pt>
                <c:pt idx="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59-42DB-A41C-05F4B75477E4}"/>
            </c:ext>
          </c:extLst>
        </c:ser>
        <c:ser>
          <c:idx val="1"/>
          <c:order val="1"/>
          <c:tx>
            <c:strRef>
              <c:f>DryingDays!$P$17</c:f>
              <c:strCache>
                <c:ptCount val="1"/>
                <c:pt idx="0">
                  <c:v>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(Sept!$S$3,Sept!$S$5,Sept!$S$7,Sept!$S$9)</c:f>
                <c:numCache>
                  <c:formatCode>General</c:formatCode>
                  <c:ptCount val="4"/>
                  <c:pt idx="0">
                    <c:v>7.5300000000000006E-2</c:v>
                  </c:pt>
                  <c:pt idx="1">
                    <c:v>7.7100000000000002E-2</c:v>
                  </c:pt>
                  <c:pt idx="2">
                    <c:v>7.7799999999999994E-2</c:v>
                  </c:pt>
                  <c:pt idx="3">
                    <c:v>7.5300000000000006E-2</c:v>
                  </c:pt>
                </c:numCache>
              </c:numRef>
            </c:plus>
            <c:minus>
              <c:numRef>
                <c:f>(Sept!$S$3,Sept!$S$5,Sept!$S$7,Sept!$S$9)</c:f>
                <c:numCache>
                  <c:formatCode>General</c:formatCode>
                  <c:ptCount val="4"/>
                  <c:pt idx="0">
                    <c:v>7.5300000000000006E-2</c:v>
                  </c:pt>
                  <c:pt idx="1">
                    <c:v>7.7100000000000002E-2</c:v>
                  </c:pt>
                  <c:pt idx="2">
                    <c:v>7.7799999999999994E-2</c:v>
                  </c:pt>
                  <c:pt idx="3">
                    <c:v>7.5300000000000006E-2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DryingDays!$Q$15:$T$15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DryingDays!$Q$17:$T$17</c:f>
              <c:numCache>
                <c:formatCode>General</c:formatCode>
                <c:ptCount val="4"/>
                <c:pt idx="0">
                  <c:v>1.44</c:v>
                </c:pt>
                <c:pt idx="1">
                  <c:v>1.29</c:v>
                </c:pt>
                <c:pt idx="2">
                  <c:v>1.46</c:v>
                </c:pt>
                <c:pt idx="3">
                  <c:v>1.18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559-42DB-A41C-05F4B75477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28798415"/>
        <c:axId val="1528796751"/>
      </c:barChart>
      <c:catAx>
        <c:axId val="15287984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8796751"/>
        <c:crosses val="autoZero"/>
        <c:auto val="1"/>
        <c:lblAlgn val="ctr"/>
        <c:lblOffset val="100"/>
        <c:noMultiLvlLbl val="0"/>
      </c:catAx>
      <c:valAx>
        <c:axId val="15287967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87984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aseline="0"/>
              <a:t> Adjusted Mean Between Groups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WetDays!$P$16</c:f>
              <c:strCache>
                <c:ptCount val="1"/>
                <c:pt idx="0">
                  <c:v>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(Sept!$S$2,Sept!$S$4,Sept!$S$6,Sept!$S$8)</c:f>
                <c:numCache>
                  <c:formatCode>General</c:formatCode>
                  <c:ptCount val="4"/>
                  <c:pt idx="0">
                    <c:v>7.4300000000000005E-2</c:v>
                  </c:pt>
                  <c:pt idx="1">
                    <c:v>7.6100000000000001E-2</c:v>
                  </c:pt>
                  <c:pt idx="2">
                    <c:v>7.3099999999999998E-2</c:v>
                  </c:pt>
                  <c:pt idx="3">
                    <c:v>7.7200000000000005E-2</c:v>
                  </c:pt>
                </c:numCache>
              </c:numRef>
            </c:plus>
            <c:minus>
              <c:numRef>
                <c:f>(Sept!$S$2,Sept!$S$4,Sept!$S$6,Sept!$S$8)</c:f>
                <c:numCache>
                  <c:formatCode>General</c:formatCode>
                  <c:ptCount val="4"/>
                  <c:pt idx="0">
                    <c:v>7.4300000000000005E-2</c:v>
                  </c:pt>
                  <c:pt idx="1">
                    <c:v>7.6100000000000001E-2</c:v>
                  </c:pt>
                  <c:pt idx="2">
                    <c:v>7.3099999999999998E-2</c:v>
                  </c:pt>
                  <c:pt idx="3">
                    <c:v>7.7200000000000005E-2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WetDays!$Q$15:$T$15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WetDays!$Q$16:$T$16</c:f>
              <c:numCache>
                <c:formatCode>General</c:formatCode>
                <c:ptCount val="4"/>
                <c:pt idx="0">
                  <c:v>2.36</c:v>
                </c:pt>
                <c:pt idx="1">
                  <c:v>2.56</c:v>
                </c:pt>
                <c:pt idx="2">
                  <c:v>1.77</c:v>
                </c:pt>
                <c:pt idx="3">
                  <c:v>2.23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3A7-480C-ACB5-6D8D08FD7DD2}"/>
            </c:ext>
          </c:extLst>
        </c:ser>
        <c:ser>
          <c:idx val="1"/>
          <c:order val="1"/>
          <c:tx>
            <c:strRef>
              <c:f>WetDays!$P$17</c:f>
              <c:strCache>
                <c:ptCount val="1"/>
                <c:pt idx="0">
                  <c:v>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(Sept!$S$3,Sept!$S$5,Sept!$S$7,Sept!$S$9)</c:f>
                <c:numCache>
                  <c:formatCode>General</c:formatCode>
                  <c:ptCount val="4"/>
                  <c:pt idx="0">
                    <c:v>7.5300000000000006E-2</c:v>
                  </c:pt>
                  <c:pt idx="1">
                    <c:v>7.7100000000000002E-2</c:v>
                  </c:pt>
                  <c:pt idx="2">
                    <c:v>7.7799999999999994E-2</c:v>
                  </c:pt>
                  <c:pt idx="3">
                    <c:v>7.5300000000000006E-2</c:v>
                  </c:pt>
                </c:numCache>
              </c:numRef>
            </c:plus>
            <c:minus>
              <c:numRef>
                <c:f>(Sept!$S$3,Sept!$S$5,Sept!$S$7,Sept!$S$9)</c:f>
                <c:numCache>
                  <c:formatCode>General</c:formatCode>
                  <c:ptCount val="4"/>
                  <c:pt idx="0">
                    <c:v>7.5300000000000006E-2</c:v>
                  </c:pt>
                  <c:pt idx="1">
                    <c:v>7.7100000000000002E-2</c:v>
                  </c:pt>
                  <c:pt idx="2">
                    <c:v>7.7799999999999994E-2</c:v>
                  </c:pt>
                  <c:pt idx="3">
                    <c:v>7.5300000000000006E-2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WetDays!$Q$15:$T$15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WetDays!$Q$17:$T$17</c:f>
              <c:numCache>
                <c:formatCode>General</c:formatCode>
                <c:ptCount val="4"/>
                <c:pt idx="0">
                  <c:v>1.46</c:v>
                </c:pt>
                <c:pt idx="1">
                  <c:v>1.35</c:v>
                </c:pt>
                <c:pt idx="2">
                  <c:v>1.48</c:v>
                </c:pt>
                <c:pt idx="3">
                  <c:v>1.64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3A7-480C-ACB5-6D8D08FD7D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28798415"/>
        <c:axId val="1528796751"/>
      </c:barChart>
      <c:catAx>
        <c:axId val="15287984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8796751"/>
        <c:crosses val="autoZero"/>
        <c:auto val="1"/>
        <c:lblAlgn val="ctr"/>
        <c:lblOffset val="100"/>
        <c:noMultiLvlLbl val="0"/>
      </c:catAx>
      <c:valAx>
        <c:axId val="15287967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87984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537879744477739"/>
          <c:y val="9.6227867590454194E-2"/>
          <c:w val="0.8302089698624906"/>
          <c:h val="0.6448097567480739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Comparison2!$B$31</c:f>
              <c:strCache>
                <c:ptCount val="1"/>
                <c:pt idx="0">
                  <c:v>Drying Periods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Comparison2!$D$21:$D$28</c:f>
                <c:numCache>
                  <c:formatCode>General</c:formatCode>
                  <c:ptCount val="8"/>
                  <c:pt idx="0">
                    <c:v>0.13500000000000001</c:v>
                  </c:pt>
                  <c:pt idx="1">
                    <c:v>0.13500000000000001</c:v>
                  </c:pt>
                  <c:pt idx="2">
                    <c:v>0.13700000000000001</c:v>
                  </c:pt>
                  <c:pt idx="3">
                    <c:v>0.13700000000000001</c:v>
                  </c:pt>
                  <c:pt idx="4">
                    <c:v>0.13700000000000001</c:v>
                  </c:pt>
                  <c:pt idx="5">
                    <c:v>0.13700000000000001</c:v>
                  </c:pt>
                  <c:pt idx="6">
                    <c:v>0.13700000000000001</c:v>
                  </c:pt>
                  <c:pt idx="7">
                    <c:v>0.13700000000000001</c:v>
                  </c:pt>
                </c:numCache>
              </c:numRef>
            </c:plus>
            <c:minus>
              <c:numRef>
                <c:f>Comparison2!$D$21:$D$28</c:f>
                <c:numCache>
                  <c:formatCode>General</c:formatCode>
                  <c:ptCount val="8"/>
                  <c:pt idx="0">
                    <c:v>0.13500000000000001</c:v>
                  </c:pt>
                  <c:pt idx="1">
                    <c:v>0.13500000000000001</c:v>
                  </c:pt>
                  <c:pt idx="2">
                    <c:v>0.13700000000000001</c:v>
                  </c:pt>
                  <c:pt idx="3">
                    <c:v>0.13700000000000001</c:v>
                  </c:pt>
                  <c:pt idx="4">
                    <c:v>0.13700000000000001</c:v>
                  </c:pt>
                  <c:pt idx="5">
                    <c:v>0.13700000000000001</c:v>
                  </c:pt>
                  <c:pt idx="6">
                    <c:v>0.13700000000000001</c:v>
                  </c:pt>
                  <c:pt idx="7">
                    <c:v>0.13700000000000001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Comparison2!$A$32:$A$39</c:f>
              <c:strCache>
                <c:ptCount val="8"/>
                <c:pt idx="0">
                  <c:v>LA</c:v>
                </c:pt>
                <c:pt idx="1">
                  <c:v>LC</c:v>
                </c:pt>
                <c:pt idx="2">
                  <c:v>LB</c:v>
                </c:pt>
                <c:pt idx="3">
                  <c:v>HO</c:v>
                </c:pt>
                <c:pt idx="4">
                  <c:v>HB</c:v>
                </c:pt>
                <c:pt idx="5">
                  <c:v>HA</c:v>
                </c:pt>
                <c:pt idx="6">
                  <c:v>LO</c:v>
                </c:pt>
                <c:pt idx="7">
                  <c:v>HC</c:v>
                </c:pt>
              </c:strCache>
            </c:strRef>
          </c:cat>
          <c:val>
            <c:numRef>
              <c:f>Comparison2!$B$32:$B$39</c:f>
              <c:numCache>
                <c:formatCode>General</c:formatCode>
                <c:ptCount val="8"/>
                <c:pt idx="0">
                  <c:v>1.44</c:v>
                </c:pt>
                <c:pt idx="1">
                  <c:v>1.46</c:v>
                </c:pt>
                <c:pt idx="2">
                  <c:v>1.29</c:v>
                </c:pt>
                <c:pt idx="3">
                  <c:v>2</c:v>
                </c:pt>
                <c:pt idx="4">
                  <c:v>2.25</c:v>
                </c:pt>
                <c:pt idx="5">
                  <c:v>1.95</c:v>
                </c:pt>
                <c:pt idx="6">
                  <c:v>1.18</c:v>
                </c:pt>
                <c:pt idx="7">
                  <c:v>1.25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90D-4C11-A086-80B1A5006330}"/>
            </c:ext>
          </c:extLst>
        </c:ser>
        <c:ser>
          <c:idx val="1"/>
          <c:order val="1"/>
          <c:tx>
            <c:strRef>
              <c:f>Comparison2!$C$31</c:f>
              <c:strCache>
                <c:ptCount val="1"/>
                <c:pt idx="0">
                  <c:v>Wet Periods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Comparison2!$F$21:$F$28</c:f>
                <c:numCache>
                  <c:formatCode>General</c:formatCode>
                  <c:ptCount val="8"/>
                  <c:pt idx="0">
                    <c:v>5.91E-2</c:v>
                  </c:pt>
                  <c:pt idx="1">
                    <c:v>5.8999999999999997E-2</c:v>
                  </c:pt>
                  <c:pt idx="2">
                    <c:v>5.8999999999999997E-2</c:v>
                  </c:pt>
                  <c:pt idx="3">
                    <c:v>5.9499999999999997E-2</c:v>
                  </c:pt>
                  <c:pt idx="4">
                    <c:v>5.8999999999999997E-2</c:v>
                  </c:pt>
                  <c:pt idx="5">
                    <c:v>5.96E-2</c:v>
                  </c:pt>
                  <c:pt idx="6">
                    <c:v>5.9200000000000003E-2</c:v>
                  </c:pt>
                  <c:pt idx="7">
                    <c:v>5.9299999999999999E-2</c:v>
                  </c:pt>
                </c:numCache>
              </c:numRef>
            </c:plus>
            <c:minus>
              <c:numRef>
                <c:f>Comparison2!$F$21:$F$28</c:f>
                <c:numCache>
                  <c:formatCode>General</c:formatCode>
                  <c:ptCount val="8"/>
                  <c:pt idx="0">
                    <c:v>5.91E-2</c:v>
                  </c:pt>
                  <c:pt idx="1">
                    <c:v>5.8999999999999997E-2</c:v>
                  </c:pt>
                  <c:pt idx="2">
                    <c:v>5.8999999999999997E-2</c:v>
                  </c:pt>
                  <c:pt idx="3">
                    <c:v>5.9499999999999997E-2</c:v>
                  </c:pt>
                  <c:pt idx="4">
                    <c:v>5.8999999999999997E-2</c:v>
                  </c:pt>
                  <c:pt idx="5">
                    <c:v>5.96E-2</c:v>
                  </c:pt>
                  <c:pt idx="6">
                    <c:v>5.9200000000000003E-2</c:v>
                  </c:pt>
                  <c:pt idx="7">
                    <c:v>5.9299999999999999E-2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Comparison2!$A$32:$A$39</c:f>
              <c:strCache>
                <c:ptCount val="8"/>
                <c:pt idx="0">
                  <c:v>LA</c:v>
                </c:pt>
                <c:pt idx="1">
                  <c:v>LC</c:v>
                </c:pt>
                <c:pt idx="2">
                  <c:v>LB</c:v>
                </c:pt>
                <c:pt idx="3">
                  <c:v>HO</c:v>
                </c:pt>
                <c:pt idx="4">
                  <c:v>HB</c:v>
                </c:pt>
                <c:pt idx="5">
                  <c:v>HA</c:v>
                </c:pt>
                <c:pt idx="6">
                  <c:v>LO</c:v>
                </c:pt>
                <c:pt idx="7">
                  <c:v>HC</c:v>
                </c:pt>
              </c:strCache>
            </c:strRef>
          </c:cat>
          <c:val>
            <c:numRef>
              <c:f>Comparison2!$C$32:$C$39</c:f>
              <c:numCache>
                <c:formatCode>General</c:formatCode>
                <c:ptCount val="8"/>
                <c:pt idx="0">
                  <c:v>1.46</c:v>
                </c:pt>
                <c:pt idx="1">
                  <c:v>1.48</c:v>
                </c:pt>
                <c:pt idx="2">
                  <c:v>1.35</c:v>
                </c:pt>
                <c:pt idx="3">
                  <c:v>2.23</c:v>
                </c:pt>
                <c:pt idx="4">
                  <c:v>2.56</c:v>
                </c:pt>
                <c:pt idx="5">
                  <c:v>2.36</c:v>
                </c:pt>
                <c:pt idx="6">
                  <c:v>1.64</c:v>
                </c:pt>
                <c:pt idx="7">
                  <c:v>1.77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90D-4C11-A086-80B1A50063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0437119"/>
        <c:axId val="1215665327"/>
      </c:barChart>
      <c:catAx>
        <c:axId val="8043711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Treatment Group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5665327"/>
        <c:crosses val="autoZero"/>
        <c:auto val="1"/>
        <c:lblAlgn val="ctr"/>
        <c:lblOffset val="100"/>
        <c:noMultiLvlLbl val="0"/>
      </c:catAx>
      <c:valAx>
        <c:axId val="12156653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Sapflow per Ground Area (L/m^2)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371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June</a:t>
            </a:r>
            <a:r>
              <a:rPr lang="en-US" baseline="0"/>
              <a:t> Adjusted Mean Between Treatments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June!$P$16</c:f>
              <c:strCache>
                <c:ptCount val="1"/>
                <c:pt idx="0">
                  <c:v>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(June!$S$2,June!$S$4,June!$S$6,June!$S$8)</c:f>
                <c:numCache>
                  <c:formatCode>General</c:formatCode>
                  <c:ptCount val="4"/>
                  <c:pt idx="0">
                    <c:v>7.1599999999999997E-2</c:v>
                  </c:pt>
                  <c:pt idx="1">
                    <c:v>7.0499999999999993E-2</c:v>
                  </c:pt>
                  <c:pt idx="2">
                    <c:v>7.1099999999999997E-2</c:v>
                  </c:pt>
                  <c:pt idx="3">
                    <c:v>7.0400000000000004E-2</c:v>
                  </c:pt>
                </c:numCache>
              </c:numRef>
            </c:plus>
            <c:minus>
              <c:numRef>
                <c:f>(June!$S$2,June!$S$4,June!$S$6,June!$S$8)</c:f>
                <c:numCache>
                  <c:formatCode>General</c:formatCode>
                  <c:ptCount val="4"/>
                  <c:pt idx="0">
                    <c:v>7.1599999999999997E-2</c:v>
                  </c:pt>
                  <c:pt idx="1">
                    <c:v>7.0499999999999993E-2</c:v>
                  </c:pt>
                  <c:pt idx="2">
                    <c:v>7.1099999999999997E-2</c:v>
                  </c:pt>
                  <c:pt idx="3">
                    <c:v>7.0400000000000004E-2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June!$Q$15:$T$15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June!$Q$16:$T$16</c:f>
              <c:numCache>
                <c:formatCode>General</c:formatCode>
                <c:ptCount val="4"/>
                <c:pt idx="0">
                  <c:v>2.5299999999999998</c:v>
                </c:pt>
                <c:pt idx="1">
                  <c:v>2.77</c:v>
                </c:pt>
                <c:pt idx="2">
                  <c:v>2.1</c:v>
                </c:pt>
                <c:pt idx="3">
                  <c:v>2.4700000000000002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EBB-4634-A6A8-66635BCFCC19}"/>
            </c:ext>
          </c:extLst>
        </c:ser>
        <c:ser>
          <c:idx val="1"/>
          <c:order val="1"/>
          <c:tx>
            <c:strRef>
              <c:f>June!$P$17</c:f>
              <c:strCache>
                <c:ptCount val="1"/>
                <c:pt idx="0">
                  <c:v>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(June!$S$3,June!$S$5,June!$S$7,June!$S$9)</c:f>
                <c:numCache>
                  <c:formatCode>General</c:formatCode>
                  <c:ptCount val="4"/>
                  <c:pt idx="0">
                    <c:v>7.0599999999999996E-2</c:v>
                  </c:pt>
                  <c:pt idx="1">
                    <c:v>6.9000000000000006E-2</c:v>
                  </c:pt>
                  <c:pt idx="2">
                    <c:v>6.8099999999999994E-2</c:v>
                  </c:pt>
                  <c:pt idx="3">
                    <c:v>6.83E-2</c:v>
                  </c:pt>
                </c:numCache>
              </c:numRef>
            </c:plus>
            <c:minus>
              <c:numRef>
                <c:f>(June!$S$3,June!$S$5,June!$S$7,June!$S$9)</c:f>
                <c:numCache>
                  <c:formatCode>General</c:formatCode>
                  <c:ptCount val="4"/>
                  <c:pt idx="0">
                    <c:v>7.0599999999999996E-2</c:v>
                  </c:pt>
                  <c:pt idx="1">
                    <c:v>6.9000000000000006E-2</c:v>
                  </c:pt>
                  <c:pt idx="2">
                    <c:v>6.8099999999999994E-2</c:v>
                  </c:pt>
                  <c:pt idx="3">
                    <c:v>6.83E-2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June!$Q$15:$T$15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June!$Q$17:$T$17</c:f>
              <c:numCache>
                <c:formatCode>General</c:formatCode>
                <c:ptCount val="4"/>
                <c:pt idx="0">
                  <c:v>1.65</c:v>
                </c:pt>
                <c:pt idx="1">
                  <c:v>1.61</c:v>
                </c:pt>
                <c:pt idx="2">
                  <c:v>1.68</c:v>
                </c:pt>
                <c:pt idx="3">
                  <c:v>1.93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EBB-4634-A6A8-66635BCFCC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56666719"/>
        <c:axId val="1256664639"/>
      </c:barChart>
      <c:catAx>
        <c:axId val="1256666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664639"/>
        <c:crosses val="autoZero"/>
        <c:auto val="1"/>
        <c:lblAlgn val="ctr"/>
        <c:lblOffset val="100"/>
        <c:noMultiLvlLbl val="0"/>
      </c:catAx>
      <c:valAx>
        <c:axId val="1256664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6667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July Adjusted Mean</a:t>
            </a:r>
            <a:r>
              <a:rPr lang="en-US" baseline="0"/>
              <a:t> Between Treatments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July!$P$16</c:f>
              <c:strCache>
                <c:ptCount val="1"/>
                <c:pt idx="0">
                  <c:v>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(July!$S$2,July!$S$4,July!$S$6,July!$S$8)</c:f>
                <c:numCache>
                  <c:formatCode>General</c:formatCode>
                  <c:ptCount val="4"/>
                  <c:pt idx="0">
                    <c:v>7.9799999999999996E-2</c:v>
                  </c:pt>
                  <c:pt idx="1">
                    <c:v>8.09E-2</c:v>
                  </c:pt>
                  <c:pt idx="2">
                    <c:v>8.0199999999999994E-2</c:v>
                  </c:pt>
                  <c:pt idx="3">
                    <c:v>8.3199999999999996E-2</c:v>
                  </c:pt>
                </c:numCache>
              </c:numRef>
            </c:plus>
            <c:minus>
              <c:numRef>
                <c:f>(July!$S$2,July!$S$4,July!$S$6,July!$S$8)</c:f>
                <c:numCache>
                  <c:formatCode>General</c:formatCode>
                  <c:ptCount val="4"/>
                  <c:pt idx="0">
                    <c:v>7.9799999999999996E-2</c:v>
                  </c:pt>
                  <c:pt idx="1">
                    <c:v>8.09E-2</c:v>
                  </c:pt>
                  <c:pt idx="2">
                    <c:v>8.0199999999999994E-2</c:v>
                  </c:pt>
                  <c:pt idx="3">
                    <c:v>8.3199999999999996E-2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July!$Q$15:$T$15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July!$Q$16:$T$16</c:f>
              <c:numCache>
                <c:formatCode>General</c:formatCode>
                <c:ptCount val="4"/>
                <c:pt idx="0">
                  <c:v>2.54</c:v>
                </c:pt>
                <c:pt idx="1">
                  <c:v>2.69</c:v>
                </c:pt>
                <c:pt idx="2">
                  <c:v>1.67</c:v>
                </c:pt>
                <c:pt idx="3">
                  <c:v>2.38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09F-4A76-B260-8561D95A5D72}"/>
            </c:ext>
          </c:extLst>
        </c:ser>
        <c:ser>
          <c:idx val="1"/>
          <c:order val="1"/>
          <c:tx>
            <c:strRef>
              <c:f>July!$P$17</c:f>
              <c:strCache>
                <c:ptCount val="1"/>
                <c:pt idx="0">
                  <c:v>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(July!$S$3,July!$S$5,July!$S$7,July!$S$9)</c:f>
                <c:numCache>
                  <c:formatCode>General</c:formatCode>
                  <c:ptCount val="4"/>
                  <c:pt idx="0">
                    <c:v>8.2100000000000006E-2</c:v>
                  </c:pt>
                  <c:pt idx="1">
                    <c:v>8.2900000000000001E-2</c:v>
                  </c:pt>
                  <c:pt idx="2">
                    <c:v>8.3699999999999997E-2</c:v>
                  </c:pt>
                  <c:pt idx="3">
                    <c:v>8.3199999999999996E-2</c:v>
                  </c:pt>
                </c:numCache>
              </c:numRef>
            </c:plus>
            <c:minus>
              <c:numRef>
                <c:f>(July!$S$3,July!$S$5,July!$S$7,July!$S$9)</c:f>
                <c:numCache>
                  <c:formatCode>General</c:formatCode>
                  <c:ptCount val="4"/>
                  <c:pt idx="0">
                    <c:v>8.2100000000000006E-2</c:v>
                  </c:pt>
                  <c:pt idx="1">
                    <c:v>8.2900000000000001E-2</c:v>
                  </c:pt>
                  <c:pt idx="2">
                    <c:v>8.3699999999999997E-2</c:v>
                  </c:pt>
                  <c:pt idx="3">
                    <c:v>8.3199999999999996E-2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July!$Q$15:$T$15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July!$Q$17:$T$17</c:f>
              <c:numCache>
                <c:formatCode>General</c:formatCode>
                <c:ptCount val="4"/>
                <c:pt idx="0">
                  <c:v>1.49</c:v>
                </c:pt>
                <c:pt idx="1">
                  <c:v>1.3</c:v>
                </c:pt>
                <c:pt idx="2">
                  <c:v>1.58</c:v>
                </c:pt>
                <c:pt idx="3">
                  <c:v>1.66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09F-4A76-B260-8561D95A5D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07981519"/>
        <c:axId val="1207982351"/>
      </c:barChart>
      <c:catAx>
        <c:axId val="1207981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7982351"/>
        <c:crosses val="autoZero"/>
        <c:auto val="1"/>
        <c:lblAlgn val="ctr"/>
        <c:lblOffset val="100"/>
        <c:noMultiLvlLbl val="0"/>
      </c:catAx>
      <c:valAx>
        <c:axId val="12079823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7981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August</a:t>
            </a:r>
            <a:r>
              <a:rPr lang="en-US" baseline="0"/>
              <a:t> Adjusted Mean Between Treatments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June!$P$16</c:f>
              <c:strCache>
                <c:ptCount val="1"/>
                <c:pt idx="0">
                  <c:v>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(June!$S$2,June!$S$4,June!$S$6,June!$S$8)</c:f>
                <c:numCache>
                  <c:formatCode>General</c:formatCode>
                  <c:ptCount val="4"/>
                  <c:pt idx="0">
                    <c:v>7.1599999999999997E-2</c:v>
                  </c:pt>
                  <c:pt idx="1">
                    <c:v>7.0499999999999993E-2</c:v>
                  </c:pt>
                  <c:pt idx="2">
                    <c:v>7.1099999999999997E-2</c:v>
                  </c:pt>
                  <c:pt idx="3">
                    <c:v>7.0400000000000004E-2</c:v>
                  </c:pt>
                </c:numCache>
              </c:numRef>
            </c:plus>
            <c:minus>
              <c:numRef>
                <c:f>(June!$S$2,June!$S$4,June!$S$6,June!$S$8)</c:f>
                <c:numCache>
                  <c:formatCode>General</c:formatCode>
                  <c:ptCount val="4"/>
                  <c:pt idx="0">
                    <c:v>7.1599999999999997E-2</c:v>
                  </c:pt>
                  <c:pt idx="1">
                    <c:v>7.0499999999999993E-2</c:v>
                  </c:pt>
                  <c:pt idx="2">
                    <c:v>7.1099999999999997E-2</c:v>
                  </c:pt>
                  <c:pt idx="3">
                    <c:v>7.0400000000000004E-2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June!$Q$15:$T$15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June!$Q$16:$T$16</c:f>
              <c:numCache>
                <c:formatCode>General</c:formatCode>
                <c:ptCount val="4"/>
                <c:pt idx="0">
                  <c:v>2.5299999999999998</c:v>
                </c:pt>
                <c:pt idx="1">
                  <c:v>2.77</c:v>
                </c:pt>
                <c:pt idx="2">
                  <c:v>2.1</c:v>
                </c:pt>
                <c:pt idx="3">
                  <c:v>2.4700000000000002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8C1-4AAD-8153-892542E40A3B}"/>
            </c:ext>
          </c:extLst>
        </c:ser>
        <c:ser>
          <c:idx val="1"/>
          <c:order val="1"/>
          <c:tx>
            <c:strRef>
              <c:f>June!$P$17</c:f>
              <c:strCache>
                <c:ptCount val="1"/>
                <c:pt idx="0">
                  <c:v>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(June!$S$3,June!$S$5,June!$S$7,June!$S$9)</c:f>
                <c:numCache>
                  <c:formatCode>General</c:formatCode>
                  <c:ptCount val="4"/>
                  <c:pt idx="0">
                    <c:v>7.0599999999999996E-2</c:v>
                  </c:pt>
                  <c:pt idx="1">
                    <c:v>6.9000000000000006E-2</c:v>
                  </c:pt>
                  <c:pt idx="2">
                    <c:v>6.8099999999999994E-2</c:v>
                  </c:pt>
                  <c:pt idx="3">
                    <c:v>6.83E-2</c:v>
                  </c:pt>
                </c:numCache>
              </c:numRef>
            </c:plus>
            <c:minus>
              <c:numRef>
                <c:f>(June!$S$3,June!$S$5,June!$S$7,June!$S$9)</c:f>
                <c:numCache>
                  <c:formatCode>General</c:formatCode>
                  <c:ptCount val="4"/>
                  <c:pt idx="0">
                    <c:v>7.0599999999999996E-2</c:v>
                  </c:pt>
                  <c:pt idx="1">
                    <c:v>6.9000000000000006E-2</c:v>
                  </c:pt>
                  <c:pt idx="2">
                    <c:v>6.8099999999999994E-2</c:v>
                  </c:pt>
                  <c:pt idx="3">
                    <c:v>6.83E-2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June!$Q$15:$T$15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June!$Q$17:$T$17</c:f>
              <c:numCache>
                <c:formatCode>General</c:formatCode>
                <c:ptCount val="4"/>
                <c:pt idx="0">
                  <c:v>1.65</c:v>
                </c:pt>
                <c:pt idx="1">
                  <c:v>1.61</c:v>
                </c:pt>
                <c:pt idx="2">
                  <c:v>1.68</c:v>
                </c:pt>
                <c:pt idx="3">
                  <c:v>1.93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8C1-4AAD-8153-892542E40A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56666719"/>
        <c:axId val="1256664639"/>
      </c:barChart>
      <c:catAx>
        <c:axId val="1256666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664639"/>
        <c:crosses val="autoZero"/>
        <c:auto val="1"/>
        <c:lblAlgn val="ctr"/>
        <c:lblOffset val="100"/>
        <c:noMultiLvlLbl val="0"/>
      </c:catAx>
      <c:valAx>
        <c:axId val="1256664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66667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September</a:t>
            </a:r>
            <a:r>
              <a:rPr lang="en-US" baseline="0"/>
              <a:t> Adjusted Mean Between Groups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Sept!$P$16</c:f>
              <c:strCache>
                <c:ptCount val="1"/>
                <c:pt idx="0">
                  <c:v>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(Sept!$S$2,Sept!$S$4,Sept!$S$6,Sept!$S$8)</c:f>
                <c:numCache>
                  <c:formatCode>General</c:formatCode>
                  <c:ptCount val="4"/>
                  <c:pt idx="0">
                    <c:v>7.4300000000000005E-2</c:v>
                  </c:pt>
                  <c:pt idx="1">
                    <c:v>7.6100000000000001E-2</c:v>
                  </c:pt>
                  <c:pt idx="2">
                    <c:v>7.3099999999999998E-2</c:v>
                  </c:pt>
                  <c:pt idx="3">
                    <c:v>7.7200000000000005E-2</c:v>
                  </c:pt>
                </c:numCache>
              </c:numRef>
            </c:plus>
            <c:minus>
              <c:numRef>
                <c:f>(Sept!$S$2,Sept!$S$4,Sept!$S$6,Sept!$S$8)</c:f>
                <c:numCache>
                  <c:formatCode>General</c:formatCode>
                  <c:ptCount val="4"/>
                  <c:pt idx="0">
                    <c:v>7.4300000000000005E-2</c:v>
                  </c:pt>
                  <c:pt idx="1">
                    <c:v>7.6100000000000001E-2</c:v>
                  </c:pt>
                  <c:pt idx="2">
                    <c:v>7.3099999999999998E-2</c:v>
                  </c:pt>
                  <c:pt idx="3">
                    <c:v>7.7200000000000005E-2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Sept!$Q$15:$T$15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Sept!$Q$16:$T$16</c:f>
              <c:numCache>
                <c:formatCode>General</c:formatCode>
                <c:ptCount val="4"/>
                <c:pt idx="0">
                  <c:v>2</c:v>
                </c:pt>
                <c:pt idx="1">
                  <c:v>2.39</c:v>
                </c:pt>
                <c:pt idx="2">
                  <c:v>1.5</c:v>
                </c:pt>
                <c:pt idx="3">
                  <c:v>2.0499999999999998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F0E-48B7-81A9-E65FB1D9848A}"/>
            </c:ext>
          </c:extLst>
        </c:ser>
        <c:ser>
          <c:idx val="1"/>
          <c:order val="1"/>
          <c:tx>
            <c:strRef>
              <c:f>Sept!$P$17</c:f>
              <c:strCache>
                <c:ptCount val="1"/>
                <c:pt idx="0">
                  <c:v>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(Sept!$S$3,Sept!$S$5,Sept!$S$7,Sept!$S$9)</c:f>
                <c:numCache>
                  <c:formatCode>General</c:formatCode>
                  <c:ptCount val="4"/>
                  <c:pt idx="0">
                    <c:v>7.5300000000000006E-2</c:v>
                  </c:pt>
                  <c:pt idx="1">
                    <c:v>7.7100000000000002E-2</c:v>
                  </c:pt>
                  <c:pt idx="2">
                    <c:v>7.7799999999999994E-2</c:v>
                  </c:pt>
                  <c:pt idx="3">
                    <c:v>7.5300000000000006E-2</c:v>
                  </c:pt>
                </c:numCache>
              </c:numRef>
            </c:plus>
            <c:minus>
              <c:numRef>
                <c:f>(Sept!$S$3,Sept!$S$5,Sept!$S$7,Sept!$S$9)</c:f>
                <c:numCache>
                  <c:formatCode>General</c:formatCode>
                  <c:ptCount val="4"/>
                  <c:pt idx="0">
                    <c:v>7.5300000000000006E-2</c:v>
                  </c:pt>
                  <c:pt idx="1">
                    <c:v>7.7100000000000002E-2</c:v>
                  </c:pt>
                  <c:pt idx="2">
                    <c:v>7.7799999999999994E-2</c:v>
                  </c:pt>
                  <c:pt idx="3">
                    <c:v>7.5300000000000006E-2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Sept!$Q$15:$T$15</c:f>
              <c:strCache>
                <c:ptCount val="4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O</c:v>
                </c:pt>
              </c:strCache>
            </c:strRef>
          </c:cat>
          <c:val>
            <c:numRef>
              <c:f>Sept!$Q$17:$T$17</c:f>
              <c:numCache>
                <c:formatCode>General</c:formatCode>
                <c:ptCount val="4"/>
                <c:pt idx="0">
                  <c:v>1.46</c:v>
                </c:pt>
                <c:pt idx="1">
                  <c:v>1.32</c:v>
                </c:pt>
                <c:pt idx="2">
                  <c:v>1.51</c:v>
                </c:pt>
                <c:pt idx="3">
                  <c:v>1.37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F0E-48B7-81A9-E65FB1D984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28798415"/>
        <c:axId val="1528796751"/>
      </c:barChart>
      <c:catAx>
        <c:axId val="15287984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8796751"/>
        <c:crosses val="autoZero"/>
        <c:auto val="1"/>
        <c:lblAlgn val="ctr"/>
        <c:lblOffset val="100"/>
        <c:noMultiLvlLbl val="0"/>
      </c:catAx>
      <c:valAx>
        <c:axId val="15287967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87984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Treatment Mean Through Time-High Density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Comparison!$A$35</c:f>
              <c:strCache>
                <c:ptCount val="1"/>
                <c:pt idx="0">
                  <c:v>HA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(Comparison!$D$24,Comparison!$F$24,Comparison!$H$24,Comparison!$J$24)</c:f>
                <c:numCache>
                  <c:formatCode>General</c:formatCode>
                  <c:ptCount val="4"/>
                  <c:pt idx="0">
                    <c:v>7.1599999999999997E-2</c:v>
                  </c:pt>
                  <c:pt idx="1">
                    <c:v>7.9799999999999996E-2</c:v>
                  </c:pt>
                  <c:pt idx="2">
                    <c:v>6.5199999999999994E-2</c:v>
                  </c:pt>
                  <c:pt idx="3">
                    <c:v>7.4300000000000005E-2</c:v>
                  </c:pt>
                </c:numCache>
              </c:numRef>
            </c:plus>
            <c:minus>
              <c:numRef>
                <c:f>(Comparison!$D$24,Comparison!$F$24,Comparison!$H$24,Comparison!$J$24)</c:f>
                <c:numCache>
                  <c:formatCode>General</c:formatCode>
                  <c:ptCount val="4"/>
                  <c:pt idx="0">
                    <c:v>7.1599999999999997E-2</c:v>
                  </c:pt>
                  <c:pt idx="1">
                    <c:v>7.9799999999999996E-2</c:v>
                  </c:pt>
                  <c:pt idx="2">
                    <c:v>6.5199999999999994E-2</c:v>
                  </c:pt>
                  <c:pt idx="3">
                    <c:v>7.4300000000000005E-2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</c:strRef>
          </c:cat>
          <c:val>
            <c:numRef>
              <c:f>Comparison!$B$35:$E$35</c:f>
              <c:numCache>
                <c:formatCode>General</c:formatCode>
                <c:ptCount val="4"/>
                <c:pt idx="0">
                  <c:v>2.5299999999999998</c:v>
                </c:pt>
                <c:pt idx="1">
                  <c:v>2.54</c:v>
                </c:pt>
                <c:pt idx="2">
                  <c:v>2.0099999999999998</c:v>
                </c:pt>
                <c:pt idx="3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06-49F4-B7E9-AE6EA5CD1EB8}"/>
            </c:ext>
          </c:extLst>
        </c:ser>
        <c:ser>
          <c:idx val="2"/>
          <c:order val="2"/>
          <c:tx>
            <c:strRef>
              <c:f>Comparison!$A$37</c:f>
              <c:strCache>
                <c:ptCount val="1"/>
                <c:pt idx="0">
                  <c:v>HB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(Comparison!$D$26,Comparison!$F$26,Comparison!$H$26,Comparison!$J$26)</c:f>
                <c:numCache>
                  <c:formatCode>General</c:formatCode>
                  <c:ptCount val="4"/>
                  <c:pt idx="0">
                    <c:v>7.0499999999999993E-2</c:v>
                  </c:pt>
                  <c:pt idx="1">
                    <c:v>8.09E-2</c:v>
                  </c:pt>
                  <c:pt idx="2">
                    <c:v>6.5100000000000005E-2</c:v>
                  </c:pt>
                  <c:pt idx="3">
                    <c:v>7.6100000000000001E-2</c:v>
                  </c:pt>
                </c:numCache>
              </c:numRef>
            </c:plus>
            <c:minus>
              <c:numRef>
                <c:f>(Comparison!$D$26,Comparison!$F$26,Comparison!$H$26,Comparison!$J$26)</c:f>
                <c:numCache>
                  <c:formatCode>General</c:formatCode>
                  <c:ptCount val="4"/>
                  <c:pt idx="0">
                    <c:v>7.0499999999999993E-2</c:v>
                  </c:pt>
                  <c:pt idx="1">
                    <c:v>8.09E-2</c:v>
                  </c:pt>
                  <c:pt idx="2">
                    <c:v>6.5100000000000005E-2</c:v>
                  </c:pt>
                  <c:pt idx="3">
                    <c:v>7.6100000000000001E-2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</c:strRef>
          </c:cat>
          <c:val>
            <c:numRef>
              <c:f>Comparison!$B$37:$E$37</c:f>
              <c:numCache>
                <c:formatCode>General</c:formatCode>
                <c:ptCount val="4"/>
                <c:pt idx="0">
                  <c:v>2.77</c:v>
                </c:pt>
                <c:pt idx="1">
                  <c:v>2.69</c:v>
                </c:pt>
                <c:pt idx="2">
                  <c:v>2.27</c:v>
                </c:pt>
                <c:pt idx="3">
                  <c:v>2.39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906-49F4-B7E9-AE6EA5CD1EB8}"/>
            </c:ext>
          </c:extLst>
        </c:ser>
        <c:ser>
          <c:idx val="4"/>
          <c:order val="4"/>
          <c:tx>
            <c:strRef>
              <c:f>Comparison!$A$39</c:f>
              <c:strCache>
                <c:ptCount val="1"/>
                <c:pt idx="0">
                  <c:v>HC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(Comparison!$D$30,Comparison!$F$30,Comparison!$H$30,Comparison!$J$30)</c:f>
                <c:numCache>
                  <c:formatCode>General</c:formatCode>
                  <c:ptCount val="4"/>
                  <c:pt idx="0">
                    <c:v>7.0400000000000004E-2</c:v>
                  </c:pt>
                  <c:pt idx="1">
                    <c:v>8.3199999999999996E-2</c:v>
                  </c:pt>
                  <c:pt idx="2">
                    <c:v>6.6799999999999998E-2</c:v>
                  </c:pt>
                  <c:pt idx="3">
                    <c:v>7.7200000000000005E-2</c:v>
                  </c:pt>
                </c:numCache>
              </c:numRef>
            </c:plus>
            <c:minus>
              <c:numRef>
                <c:f>(Comparison!$D$30,Comparison!$F$30,Comparison!$H$30,Comparison!$J$30)</c:f>
                <c:numCache>
                  <c:formatCode>General</c:formatCode>
                  <c:ptCount val="4"/>
                  <c:pt idx="0">
                    <c:v>7.0400000000000004E-2</c:v>
                  </c:pt>
                  <c:pt idx="1">
                    <c:v>8.3199999999999996E-2</c:v>
                  </c:pt>
                  <c:pt idx="2">
                    <c:v>6.6799999999999998E-2</c:v>
                  </c:pt>
                  <c:pt idx="3">
                    <c:v>7.7200000000000005E-2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</c:strRef>
          </c:cat>
          <c:val>
            <c:numRef>
              <c:f>Comparison!$B$39:$E$39</c:f>
              <c:numCache>
                <c:formatCode>General</c:formatCode>
                <c:ptCount val="4"/>
                <c:pt idx="0">
                  <c:v>2.1</c:v>
                </c:pt>
                <c:pt idx="1">
                  <c:v>1.67</c:v>
                </c:pt>
                <c:pt idx="2">
                  <c:v>1.33</c:v>
                </c:pt>
                <c:pt idx="3">
                  <c:v>1.5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906-49F4-B7E9-AE6EA5CD1EB8}"/>
            </c:ext>
          </c:extLst>
        </c:ser>
        <c:ser>
          <c:idx val="6"/>
          <c:order val="6"/>
          <c:tx>
            <c:strRef>
              <c:f>Comparison!$A$41</c:f>
              <c:strCache>
                <c:ptCount val="1"/>
                <c:pt idx="0">
                  <c:v>HO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(Comparison!$D$28,Comparison!$F$28,Comparison!$H$28,Comparison!$J$28)</c:f>
                <c:numCache>
                  <c:formatCode>General</c:formatCode>
                  <c:ptCount val="4"/>
                  <c:pt idx="0">
                    <c:v>7.1099999999999997E-2</c:v>
                  </c:pt>
                  <c:pt idx="1">
                    <c:v>8.0199999999999994E-2</c:v>
                  </c:pt>
                  <c:pt idx="2">
                    <c:v>6.4799999999999996E-2</c:v>
                  </c:pt>
                  <c:pt idx="3">
                    <c:v>7.3099999999999998E-2</c:v>
                  </c:pt>
                </c:numCache>
              </c:numRef>
            </c:plus>
            <c:minus>
              <c:numRef>
                <c:f>(Comparison!$D$28,Comparison!$F$28,Comparison!$H$28,Comparison!$J$28)</c:f>
                <c:numCache>
                  <c:formatCode>General</c:formatCode>
                  <c:ptCount val="4"/>
                  <c:pt idx="0">
                    <c:v>7.1099999999999997E-2</c:v>
                  </c:pt>
                  <c:pt idx="1">
                    <c:v>8.0199999999999994E-2</c:v>
                  </c:pt>
                  <c:pt idx="2">
                    <c:v>6.4799999999999996E-2</c:v>
                  </c:pt>
                  <c:pt idx="3">
                    <c:v>7.3099999999999998E-2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</c:strRef>
          </c:cat>
          <c:val>
            <c:numRef>
              <c:f>Comparison!$B$41:$E$41</c:f>
              <c:numCache>
                <c:formatCode>General</c:formatCode>
                <c:ptCount val="4"/>
                <c:pt idx="0">
                  <c:v>2.4700000000000002</c:v>
                </c:pt>
                <c:pt idx="1">
                  <c:v>2.38</c:v>
                </c:pt>
                <c:pt idx="2">
                  <c:v>2.0299999999999998</c:v>
                </c:pt>
                <c:pt idx="3">
                  <c:v>2.0499999999999998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906-49F4-B7E9-AE6EA5CD1E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363919"/>
        <c:axId val="74364335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Comparison!$A$36</c15:sqref>
                        </c15:formulaRef>
                      </c:ext>
                    </c:extLst>
                    <c:strCache>
                      <c:ptCount val="1"/>
                      <c:pt idx="0">
                        <c:v>LA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Comparison!$B$36:$E$36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1.65</c:v>
                      </c:pt>
                      <c:pt idx="1">
                        <c:v>1.49</c:v>
                      </c:pt>
                      <c:pt idx="2">
                        <c:v>1.53</c:v>
                      </c:pt>
                      <c:pt idx="3">
                        <c:v>1.46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D906-49F4-B7E9-AE6EA5CD1EB8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Comparison!$A$38</c15:sqref>
                        </c15:formulaRef>
                      </c:ext>
                    </c:extLst>
                    <c:strCache>
                      <c:ptCount val="1"/>
                      <c:pt idx="0">
                        <c:v>LB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Comparison!$B$38:$E$38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1.61</c:v>
                      </c:pt>
                      <c:pt idx="1">
                        <c:v>1.3</c:v>
                      </c:pt>
                      <c:pt idx="2">
                        <c:v>1.47</c:v>
                      </c:pt>
                      <c:pt idx="3">
                        <c:v>1.32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D906-49F4-B7E9-AE6EA5CD1EB8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Comparison!$A$40</c15:sqref>
                        </c15:formulaRef>
                      </c:ext>
                    </c:extLst>
                    <c:strCache>
                      <c:ptCount val="1"/>
                      <c:pt idx="0">
                        <c:v>LC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Comparison!$B$40:$E$40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1.68</c:v>
                      </c:pt>
                      <c:pt idx="1">
                        <c:v>1.58</c:v>
                      </c:pt>
                      <c:pt idx="2">
                        <c:v>1.51</c:v>
                      </c:pt>
                      <c:pt idx="3">
                        <c:v>1.51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D906-49F4-B7E9-AE6EA5CD1EB8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Comparison!$A$42</c15:sqref>
                        </c15:formulaRef>
                      </c:ext>
                    </c:extLst>
                    <c:strCache>
                      <c:ptCount val="1"/>
                      <c:pt idx="0">
                        <c:v>LO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Comparison!$B$42:$E$42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1.93</c:v>
                      </c:pt>
                      <c:pt idx="1">
                        <c:v>1.66</c:v>
                      </c:pt>
                      <c:pt idx="2">
                        <c:v>1.25</c:v>
                      </c:pt>
                      <c:pt idx="3">
                        <c:v>1.37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D906-49F4-B7E9-AE6EA5CD1EB8}"/>
                  </c:ext>
                </c:extLst>
              </c15:ser>
            </c15:filteredLineSeries>
          </c:ext>
        </c:extLst>
      </c:lineChart>
      <c:catAx>
        <c:axId val="74363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4335"/>
        <c:crosses val="autoZero"/>
        <c:auto val="1"/>
        <c:lblAlgn val="ctr"/>
        <c:lblOffset val="100"/>
        <c:noMultiLvlLbl val="0"/>
      </c:catAx>
      <c:valAx>
        <c:axId val="74364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3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Treatment Mean Through Time-Low Density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Comparison!$A$36</c:f>
              <c:strCache>
                <c:ptCount val="1"/>
                <c:pt idx="0">
                  <c:v>LA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stdDev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Comparison!$B$36:$E$36</c:f>
              <c:numCache>
                <c:formatCode>General</c:formatCode>
                <c:ptCount val="4"/>
                <c:pt idx="0">
                  <c:v>1.65</c:v>
                </c:pt>
                <c:pt idx="1">
                  <c:v>1.49</c:v>
                </c:pt>
                <c:pt idx="2">
                  <c:v>1.53</c:v>
                </c:pt>
                <c:pt idx="3">
                  <c:v>1.46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4-6965-4C5E-B18B-283AACF99DFF}"/>
            </c:ext>
          </c:extLst>
        </c:ser>
        <c:ser>
          <c:idx val="3"/>
          <c:order val="3"/>
          <c:tx>
            <c:strRef>
              <c:f>Comparison!$A$38</c:f>
              <c:strCache>
                <c:ptCount val="1"/>
                <c:pt idx="0">
                  <c:v>LB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(Comparison!$D$27,Comparison!$F$27,Comparison!$H$27,Comparison!$J$27)</c:f>
                <c:numCache>
                  <c:formatCode>General</c:formatCode>
                  <c:ptCount val="4"/>
                  <c:pt idx="0">
                    <c:v>6.9000000000000006E-2</c:v>
                  </c:pt>
                  <c:pt idx="1">
                    <c:v>8.2900000000000001E-2</c:v>
                  </c:pt>
                  <c:pt idx="2">
                    <c:v>6.6799999999999998E-2</c:v>
                  </c:pt>
                  <c:pt idx="3">
                    <c:v>7.7100000000000002E-2</c:v>
                  </c:pt>
                </c:numCache>
              </c:numRef>
            </c:plus>
            <c:minus>
              <c:numRef>
                <c:f>(Comparison!$D$27,Comparison!$F$27,Comparison!$H$27,Comparison!$J$27)</c:f>
                <c:numCache>
                  <c:formatCode>General</c:formatCode>
                  <c:ptCount val="4"/>
                  <c:pt idx="0">
                    <c:v>6.9000000000000006E-2</c:v>
                  </c:pt>
                  <c:pt idx="1">
                    <c:v>8.2900000000000001E-2</c:v>
                  </c:pt>
                  <c:pt idx="2">
                    <c:v>6.6799999999999998E-2</c:v>
                  </c:pt>
                  <c:pt idx="3">
                    <c:v>7.7100000000000002E-2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Comparison!$B$38:$E$38</c:f>
              <c:numCache>
                <c:formatCode>General</c:formatCode>
                <c:ptCount val="4"/>
                <c:pt idx="0">
                  <c:v>1.61</c:v>
                </c:pt>
                <c:pt idx="1">
                  <c:v>1.3</c:v>
                </c:pt>
                <c:pt idx="2">
                  <c:v>1.47</c:v>
                </c:pt>
                <c:pt idx="3">
                  <c:v>1.32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5-6965-4C5E-B18B-283AACF99DFF}"/>
            </c:ext>
          </c:extLst>
        </c:ser>
        <c:ser>
          <c:idx val="5"/>
          <c:order val="5"/>
          <c:tx>
            <c:strRef>
              <c:f>Comparison!$A$40</c:f>
              <c:strCache>
                <c:ptCount val="1"/>
                <c:pt idx="0">
                  <c:v>LC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stdDev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Comparison!$B$40:$E$40</c:f>
              <c:numCache>
                <c:formatCode>General</c:formatCode>
                <c:ptCount val="4"/>
                <c:pt idx="0">
                  <c:v>1.68</c:v>
                </c:pt>
                <c:pt idx="1">
                  <c:v>1.58</c:v>
                </c:pt>
                <c:pt idx="2">
                  <c:v>1.51</c:v>
                </c:pt>
                <c:pt idx="3">
                  <c:v>1.51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6-6965-4C5E-B18B-283AACF99DFF}"/>
            </c:ext>
          </c:extLst>
        </c:ser>
        <c:ser>
          <c:idx val="7"/>
          <c:order val="7"/>
          <c:tx>
            <c:strRef>
              <c:f>Comparison!$A$42</c:f>
              <c:strCache>
                <c:ptCount val="1"/>
                <c:pt idx="0">
                  <c:v>LO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(Comparison!$D$31,Comparison!$F$31,Comparison!$H$31,Comparison!$J$31)</c:f>
                <c:numCache>
                  <c:formatCode>General</c:formatCode>
                  <c:ptCount val="4"/>
                  <c:pt idx="0">
                    <c:v>6.83E-2</c:v>
                  </c:pt>
                  <c:pt idx="1">
                    <c:v>8.3199999999999996E-2</c:v>
                  </c:pt>
                  <c:pt idx="2">
                    <c:v>6.6799999999999998E-2</c:v>
                  </c:pt>
                  <c:pt idx="3">
                    <c:v>7.5300000000000006E-2</c:v>
                  </c:pt>
                </c:numCache>
              </c:numRef>
            </c:plus>
            <c:minus>
              <c:numRef>
                <c:f>(Comparison!$D$31,Comparison!$F$31,Comparison!$H$31,Comparison!$J$31)</c:f>
                <c:numCache>
                  <c:formatCode>General</c:formatCode>
                  <c:ptCount val="4"/>
                  <c:pt idx="0">
                    <c:v>6.83E-2</c:v>
                  </c:pt>
                  <c:pt idx="1">
                    <c:v>8.3199999999999996E-2</c:v>
                  </c:pt>
                  <c:pt idx="2">
                    <c:v>6.6799999999999998E-2</c:v>
                  </c:pt>
                  <c:pt idx="3">
                    <c:v>7.5300000000000006E-2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Comparison!$B$42:$E$42</c:f>
              <c:numCache>
                <c:formatCode>General</c:formatCode>
                <c:ptCount val="4"/>
                <c:pt idx="0">
                  <c:v>1.93</c:v>
                </c:pt>
                <c:pt idx="1">
                  <c:v>1.66</c:v>
                </c:pt>
                <c:pt idx="2">
                  <c:v>1.25</c:v>
                </c:pt>
                <c:pt idx="3">
                  <c:v>1.37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7-6965-4C5E-B18B-283AACF99D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363919"/>
        <c:axId val="743643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Comparison!$A$35</c15:sqref>
                        </c15:formulaRef>
                      </c:ext>
                    </c:extLst>
                    <c:strCache>
                      <c:ptCount val="1"/>
                      <c:pt idx="0">
                        <c:v>HA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Comparison!$B$35:$E$35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2.5299999999999998</c:v>
                      </c:pt>
                      <c:pt idx="1">
                        <c:v>2.54</c:v>
                      </c:pt>
                      <c:pt idx="2">
                        <c:v>2.0099999999999998</c:v>
                      </c:pt>
                      <c:pt idx="3">
                        <c:v>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6965-4C5E-B18B-283AACF99DFF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Comparison!$A$37</c15:sqref>
                        </c15:formulaRef>
                      </c:ext>
                    </c:extLst>
                    <c:strCache>
                      <c:ptCount val="1"/>
                      <c:pt idx="0">
                        <c:v>HB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Comparison!$B$37:$E$37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2.77</c:v>
                      </c:pt>
                      <c:pt idx="1">
                        <c:v>2.69</c:v>
                      </c:pt>
                      <c:pt idx="2">
                        <c:v>2.27</c:v>
                      </c:pt>
                      <c:pt idx="3">
                        <c:v>2.39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6965-4C5E-B18B-283AACF99DF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Comparison!$A$39</c15:sqref>
                        </c15:formulaRef>
                      </c:ext>
                    </c:extLst>
                    <c:strCache>
                      <c:ptCount val="1"/>
                      <c:pt idx="0">
                        <c:v>HC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Comparison!$B$39:$E$39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2.1</c:v>
                      </c:pt>
                      <c:pt idx="1">
                        <c:v>1.67</c:v>
                      </c:pt>
                      <c:pt idx="2">
                        <c:v>1.33</c:v>
                      </c:pt>
                      <c:pt idx="3">
                        <c:v>1.5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6965-4C5E-B18B-283AACF99DFF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Comparison!$A$41</c15:sqref>
                        </c15:formulaRef>
                      </c:ext>
                    </c:extLst>
                    <c:strCache>
                      <c:ptCount val="1"/>
                      <c:pt idx="0">
                        <c:v>HO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Comparison!$B$41:$E$41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2.4700000000000002</c:v>
                      </c:pt>
                      <c:pt idx="1">
                        <c:v>2.38</c:v>
                      </c:pt>
                      <c:pt idx="2">
                        <c:v>2.0299999999999998</c:v>
                      </c:pt>
                      <c:pt idx="3">
                        <c:v>2.0499999999999998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65-4C5E-B18B-283AACF99DFF}"/>
                  </c:ext>
                </c:extLst>
              </c15:ser>
            </c15:filteredLineSeries>
          </c:ext>
        </c:extLst>
      </c:lineChart>
      <c:catAx>
        <c:axId val="74363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4335"/>
        <c:crosses val="autoZero"/>
        <c:auto val="1"/>
        <c:lblAlgn val="ctr"/>
        <c:lblOffset val="100"/>
        <c:noMultiLvlLbl val="0"/>
      </c:catAx>
      <c:valAx>
        <c:axId val="74364335"/>
        <c:scaling>
          <c:orientation val="minMax"/>
          <c:max val="3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3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Treatment Mean Through Time-High Density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Comparison!$A$35</c:f>
              <c:strCache>
                <c:ptCount val="1"/>
                <c:pt idx="0">
                  <c:v>HA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(Comparison!$D$24,Comparison!$F$24,Comparison!$H$24,Comparison!$J$24)</c:f>
                <c:numCache>
                  <c:formatCode>General</c:formatCode>
                  <c:ptCount val="4"/>
                  <c:pt idx="0">
                    <c:v>7.1599999999999997E-2</c:v>
                  </c:pt>
                  <c:pt idx="1">
                    <c:v>7.9799999999999996E-2</c:v>
                  </c:pt>
                  <c:pt idx="2">
                    <c:v>6.5199999999999994E-2</c:v>
                  </c:pt>
                  <c:pt idx="3">
                    <c:v>7.4300000000000005E-2</c:v>
                  </c:pt>
                </c:numCache>
              </c:numRef>
            </c:plus>
            <c:minus>
              <c:numRef>
                <c:f>(Comparison!$D$24,Comparison!$F$24,Comparison!$H$24,Comparison!$J$24)</c:f>
                <c:numCache>
                  <c:formatCode>General</c:formatCode>
                  <c:ptCount val="4"/>
                  <c:pt idx="0">
                    <c:v>7.1599999999999997E-2</c:v>
                  </c:pt>
                  <c:pt idx="1">
                    <c:v>7.9799999999999996E-2</c:v>
                  </c:pt>
                  <c:pt idx="2">
                    <c:v>6.5199999999999994E-2</c:v>
                  </c:pt>
                  <c:pt idx="3">
                    <c:v>7.4300000000000005E-2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</c:strRef>
          </c:cat>
          <c:val>
            <c:numRef>
              <c:f>Comparison!$B$35:$E$35</c:f>
              <c:numCache>
                <c:formatCode>General</c:formatCode>
                <c:ptCount val="4"/>
                <c:pt idx="0">
                  <c:v>2.5299999999999998</c:v>
                </c:pt>
                <c:pt idx="1">
                  <c:v>2.54</c:v>
                </c:pt>
                <c:pt idx="2">
                  <c:v>2.0099999999999998</c:v>
                </c:pt>
                <c:pt idx="3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EE-49C4-AE58-49B55E25D3E4}"/>
            </c:ext>
          </c:extLst>
        </c:ser>
        <c:ser>
          <c:idx val="1"/>
          <c:order val="1"/>
          <c:tx>
            <c:strRef>
              <c:f>Comparison!$A$36</c:f>
              <c:strCache>
                <c:ptCount val="1"/>
                <c:pt idx="0">
                  <c:v>LA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(Comparison!$D$25,Comparison!$F$25,Comparison!$H$25,Comparison!$J$25)</c:f>
                <c:numCache>
                  <c:formatCode>General</c:formatCode>
                  <c:ptCount val="4"/>
                  <c:pt idx="0">
                    <c:v>7.0599999999999996E-2</c:v>
                  </c:pt>
                  <c:pt idx="1">
                    <c:v>8.2100000000000006E-2</c:v>
                  </c:pt>
                  <c:pt idx="2">
                    <c:v>6.6799999999999998E-2</c:v>
                  </c:pt>
                  <c:pt idx="3">
                    <c:v>7.5300000000000006E-2</c:v>
                  </c:pt>
                </c:numCache>
              </c:numRef>
            </c:plus>
            <c:minus>
              <c:numRef>
                <c:f>(Comparison!$D$25,Comparison!$F$25,Comparison!$H$25,Comparison!$J$25)</c:f>
                <c:numCache>
                  <c:formatCode>General</c:formatCode>
                  <c:ptCount val="4"/>
                  <c:pt idx="0">
                    <c:v>7.0599999999999996E-2</c:v>
                  </c:pt>
                  <c:pt idx="1">
                    <c:v>8.2100000000000006E-2</c:v>
                  </c:pt>
                  <c:pt idx="2">
                    <c:v>6.6799999999999998E-2</c:v>
                  </c:pt>
                  <c:pt idx="3">
                    <c:v>7.5300000000000006E-2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Comparison!$B$36:$E$36</c:f>
              <c:numCache>
                <c:formatCode>General</c:formatCode>
                <c:ptCount val="4"/>
                <c:pt idx="0">
                  <c:v>1.65</c:v>
                </c:pt>
                <c:pt idx="1">
                  <c:v>1.49</c:v>
                </c:pt>
                <c:pt idx="2">
                  <c:v>1.53</c:v>
                </c:pt>
                <c:pt idx="3">
                  <c:v>1.46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4-57EE-49C4-AE58-49B55E25D3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363919"/>
        <c:axId val="743643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Comparison!$A$37</c15:sqref>
                        </c15:formulaRef>
                      </c:ext>
                    </c:extLst>
                    <c:strCache>
                      <c:ptCount val="1"/>
                      <c:pt idx="0">
                        <c:v>HB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>
                        <c:ext uri="{02D57815-91ED-43cb-92C2-25804820EDAC}">
                          <c15:formulaRef>
                            <c15:sqref>(Comparison!$D$26,Comparison!$F$26,Comparison!$H$26,Comparison!$J$26)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7.0499999999999993E-2</c:v>
                        </c:pt>
                        <c:pt idx="1">
                          <c:v>8.09E-2</c:v>
                        </c:pt>
                        <c:pt idx="2">
                          <c:v>6.5100000000000005E-2</c:v>
                        </c:pt>
                        <c:pt idx="3">
                          <c:v>7.6100000000000001E-2</c:v>
                        </c:pt>
                      </c:numCache>
                    </c:numRef>
                  </c:plus>
                  <c:minus>
                    <c:numRef>
                      <c:extLst>
                        <c:ext uri="{02D57815-91ED-43cb-92C2-25804820EDAC}">
                          <c15:formulaRef>
                            <c15:sqref>(Comparison!$D$26,Comparison!$F$26,Comparison!$H$26,Comparison!$J$26)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7.0499999999999993E-2</c:v>
                        </c:pt>
                        <c:pt idx="1">
                          <c:v>8.09E-2</c:v>
                        </c:pt>
                        <c:pt idx="2">
                          <c:v>6.5100000000000005E-2</c:v>
                        </c:pt>
                        <c:pt idx="3">
                          <c:v>7.6100000000000001E-2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>
                      <c:ext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Comparison!$B$37:$E$37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2.77</c:v>
                      </c:pt>
                      <c:pt idx="1">
                        <c:v>2.69</c:v>
                      </c:pt>
                      <c:pt idx="2">
                        <c:v>2.27</c:v>
                      </c:pt>
                      <c:pt idx="3">
                        <c:v>2.39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57EE-49C4-AE58-49B55E25D3E4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Comparison!$A$38</c15:sqref>
                        </c15:formulaRef>
                      </c:ext>
                    </c:extLst>
                    <c:strCache>
                      <c:ptCount val="1"/>
                      <c:pt idx="0">
                        <c:v>LB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Comparison!$B$38:$E$38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1.61</c:v>
                      </c:pt>
                      <c:pt idx="1">
                        <c:v>1.3</c:v>
                      </c:pt>
                      <c:pt idx="2">
                        <c:v>1.47</c:v>
                      </c:pt>
                      <c:pt idx="3">
                        <c:v>1.32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57EE-49C4-AE58-49B55E25D3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Comparison!$A$39</c15:sqref>
                        </c15:formulaRef>
                      </c:ext>
                    </c:extLst>
                    <c:strCache>
                      <c:ptCount val="1"/>
                      <c:pt idx="0">
                        <c:v>HC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(Comparison!$D$30,Comparison!$F$30,Comparison!$H$30,Comparison!$J$30)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7.0400000000000004E-2</c:v>
                        </c:pt>
                        <c:pt idx="1">
                          <c:v>8.3199999999999996E-2</c:v>
                        </c:pt>
                        <c:pt idx="2">
                          <c:v>6.6799999999999998E-2</c:v>
                        </c:pt>
                        <c:pt idx="3">
                          <c:v>7.7200000000000005E-2</c:v>
                        </c:pt>
                      </c:numCache>
                    </c:numRef>
                  </c:plus>
                  <c:min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(Comparison!$D$30,Comparison!$F$30,Comparison!$H$30,Comparison!$J$30)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7.0400000000000004E-2</c:v>
                        </c:pt>
                        <c:pt idx="1">
                          <c:v>8.3199999999999996E-2</c:v>
                        </c:pt>
                        <c:pt idx="2">
                          <c:v>6.6799999999999998E-2</c:v>
                        </c:pt>
                        <c:pt idx="3">
                          <c:v>7.7200000000000005E-2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Comparison!$B$39:$E$39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2.1</c:v>
                      </c:pt>
                      <c:pt idx="1">
                        <c:v>1.67</c:v>
                      </c:pt>
                      <c:pt idx="2">
                        <c:v>1.33</c:v>
                      </c:pt>
                      <c:pt idx="3">
                        <c:v>1.5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57EE-49C4-AE58-49B55E25D3E4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Comparison!$A$40</c15:sqref>
                        </c15:formulaRef>
                      </c:ext>
                    </c:extLst>
                    <c:strCache>
                      <c:ptCount val="1"/>
                      <c:pt idx="0">
                        <c:v>LC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Comparison!$B$40:$E$40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1.68</c:v>
                      </c:pt>
                      <c:pt idx="1">
                        <c:v>1.58</c:v>
                      </c:pt>
                      <c:pt idx="2">
                        <c:v>1.51</c:v>
                      </c:pt>
                      <c:pt idx="3">
                        <c:v>1.51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57EE-49C4-AE58-49B55E25D3E4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Comparison!$A$41</c15:sqref>
                        </c15:formulaRef>
                      </c:ext>
                    </c:extLst>
                    <c:strCache>
                      <c:ptCount val="1"/>
                      <c:pt idx="0">
                        <c:v>HO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5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(Comparison!$D$28,Comparison!$F$28,Comparison!$H$28,Comparison!$J$28)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7.1099999999999997E-2</c:v>
                        </c:pt>
                        <c:pt idx="1">
                          <c:v>8.0199999999999994E-2</c:v>
                        </c:pt>
                        <c:pt idx="2">
                          <c:v>6.4799999999999996E-2</c:v>
                        </c:pt>
                        <c:pt idx="3">
                          <c:v>7.3099999999999998E-2</c:v>
                        </c:pt>
                      </c:numCache>
                    </c:numRef>
                  </c:plus>
                  <c:min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(Comparison!$D$28,Comparison!$F$28,Comparison!$H$28,Comparison!$J$28)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7.1099999999999997E-2</c:v>
                        </c:pt>
                        <c:pt idx="1">
                          <c:v>8.0199999999999994E-2</c:v>
                        </c:pt>
                        <c:pt idx="2">
                          <c:v>6.4799999999999996E-2</c:v>
                        </c:pt>
                        <c:pt idx="3">
                          <c:v>7.3099999999999998E-2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Comparison!$B$41:$E$41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2.4700000000000002</c:v>
                      </c:pt>
                      <c:pt idx="1">
                        <c:v>2.38</c:v>
                      </c:pt>
                      <c:pt idx="2">
                        <c:v>2.0299999999999998</c:v>
                      </c:pt>
                      <c:pt idx="3">
                        <c:v>2.0499999999999998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57EE-49C4-AE58-49B55E25D3E4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Comparison!$A$42</c15:sqref>
                        </c15:formulaRef>
                      </c:ext>
                    </c:extLst>
                    <c:strCache>
                      <c:ptCount val="1"/>
                      <c:pt idx="0">
                        <c:v>LO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Comparison!$B$42:$E$42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1.93</c:v>
                      </c:pt>
                      <c:pt idx="1">
                        <c:v>1.66</c:v>
                      </c:pt>
                      <c:pt idx="2">
                        <c:v>1.25</c:v>
                      </c:pt>
                      <c:pt idx="3">
                        <c:v>1.37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57EE-49C4-AE58-49B55E25D3E4}"/>
                  </c:ext>
                </c:extLst>
              </c15:ser>
            </c15:filteredLineSeries>
          </c:ext>
        </c:extLst>
      </c:lineChart>
      <c:catAx>
        <c:axId val="74363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4335"/>
        <c:crosses val="autoZero"/>
        <c:auto val="1"/>
        <c:lblAlgn val="ctr"/>
        <c:lblOffset val="100"/>
        <c:noMultiLvlLbl val="0"/>
      </c:catAx>
      <c:valAx>
        <c:axId val="74364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3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Treatment Mean Through Time-High Density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"/>
          <c:order val="2"/>
          <c:tx>
            <c:strRef>
              <c:f>Comparison!$A$37</c:f>
              <c:strCache>
                <c:ptCount val="1"/>
                <c:pt idx="0">
                  <c:v>HB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(Comparison!$D$26,Comparison!$F$26,Comparison!$H$26,Comparison!$J$26)</c:f>
                <c:numCache>
                  <c:formatCode>General</c:formatCode>
                  <c:ptCount val="4"/>
                  <c:pt idx="0">
                    <c:v>7.0499999999999993E-2</c:v>
                  </c:pt>
                  <c:pt idx="1">
                    <c:v>8.09E-2</c:v>
                  </c:pt>
                  <c:pt idx="2">
                    <c:v>6.5100000000000005E-2</c:v>
                  </c:pt>
                  <c:pt idx="3">
                    <c:v>7.6100000000000001E-2</c:v>
                  </c:pt>
                </c:numCache>
              </c:numRef>
            </c:plus>
            <c:minus>
              <c:numRef>
                <c:f>(Comparison!$D$26,Comparison!$F$26,Comparison!$H$26,Comparison!$J$26)</c:f>
                <c:numCache>
                  <c:formatCode>General</c:formatCode>
                  <c:ptCount val="4"/>
                  <c:pt idx="0">
                    <c:v>7.0499999999999993E-2</c:v>
                  </c:pt>
                  <c:pt idx="1">
                    <c:v>8.09E-2</c:v>
                  </c:pt>
                  <c:pt idx="2">
                    <c:v>6.5100000000000005E-2</c:v>
                  </c:pt>
                  <c:pt idx="3">
                    <c:v>7.6100000000000001E-2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</c:strRef>
          </c:cat>
          <c:val>
            <c:numRef>
              <c:f>Comparison!$B$37:$E$37</c:f>
              <c:numCache>
                <c:formatCode>General</c:formatCode>
                <c:ptCount val="4"/>
                <c:pt idx="0">
                  <c:v>2.77</c:v>
                </c:pt>
                <c:pt idx="1">
                  <c:v>2.69</c:v>
                </c:pt>
                <c:pt idx="2">
                  <c:v>2.27</c:v>
                </c:pt>
                <c:pt idx="3">
                  <c:v>2.39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EE5-4285-844E-E4BAD84DA7C7}"/>
            </c:ext>
          </c:extLst>
        </c:ser>
        <c:ser>
          <c:idx val="3"/>
          <c:order val="3"/>
          <c:tx>
            <c:strRef>
              <c:f>Comparison!$A$38</c:f>
              <c:strCache>
                <c:ptCount val="1"/>
                <c:pt idx="0">
                  <c:v>LB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Comparison!$B$34:$E$34</c:f>
              <c:strCache>
                <c:ptCount val="4"/>
                <c:pt idx="0">
                  <c:v>June</c:v>
                </c:pt>
                <c:pt idx="1">
                  <c:v>July </c:v>
                </c:pt>
                <c:pt idx="2">
                  <c:v>Aug</c:v>
                </c:pt>
                <c:pt idx="3">
                  <c:v>Sept</c:v>
                </c:pt>
              </c:strCache>
              <c:extLst xmlns:c15="http://schemas.microsoft.com/office/drawing/2012/chart"/>
            </c:strRef>
          </c:cat>
          <c:val>
            <c:numRef>
              <c:f>Comparison!$B$38:$E$38</c:f>
              <c:numCache>
                <c:formatCode>General</c:formatCode>
                <c:ptCount val="4"/>
                <c:pt idx="0">
                  <c:v>1.61</c:v>
                </c:pt>
                <c:pt idx="1">
                  <c:v>1.3</c:v>
                </c:pt>
                <c:pt idx="2">
                  <c:v>1.47</c:v>
                </c:pt>
                <c:pt idx="3">
                  <c:v>1.32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5-4EE5-4285-844E-E4BAD84DA7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363919"/>
        <c:axId val="743643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Comparison!$A$35</c15:sqref>
                        </c15:formulaRef>
                      </c:ext>
                    </c:extLst>
                    <c:strCache>
                      <c:ptCount val="1"/>
                      <c:pt idx="0">
                        <c:v>HA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>
                        <c:ext uri="{02D57815-91ED-43cb-92C2-25804820EDAC}">
                          <c15:formulaRef>
                            <c15:sqref>(Comparison!$D$24,Comparison!$F$24,Comparison!$H$24,Comparison!$J$24)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7.1599999999999997E-2</c:v>
                        </c:pt>
                        <c:pt idx="1">
                          <c:v>7.9799999999999996E-2</c:v>
                        </c:pt>
                        <c:pt idx="2">
                          <c:v>6.5199999999999994E-2</c:v>
                        </c:pt>
                        <c:pt idx="3">
                          <c:v>7.4300000000000005E-2</c:v>
                        </c:pt>
                      </c:numCache>
                    </c:numRef>
                  </c:plus>
                  <c:minus>
                    <c:numRef>
                      <c:extLst>
                        <c:ext uri="{02D57815-91ED-43cb-92C2-25804820EDAC}">
                          <c15:formulaRef>
                            <c15:sqref>(Comparison!$D$24,Comparison!$F$24,Comparison!$H$24,Comparison!$J$24)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7.1599999999999997E-2</c:v>
                        </c:pt>
                        <c:pt idx="1">
                          <c:v>7.9799999999999996E-2</c:v>
                        </c:pt>
                        <c:pt idx="2">
                          <c:v>6.5199999999999994E-2</c:v>
                        </c:pt>
                        <c:pt idx="3">
                          <c:v>7.4300000000000005E-2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>
                      <c:ext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Comparison!$B$35:$E$35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2.5299999999999998</c:v>
                      </c:pt>
                      <c:pt idx="1">
                        <c:v>2.54</c:v>
                      </c:pt>
                      <c:pt idx="2">
                        <c:v>2.0099999999999998</c:v>
                      </c:pt>
                      <c:pt idx="3">
                        <c:v>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4EE5-4285-844E-E4BAD84DA7C7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Comparison!$A$36</c15:sqref>
                        </c15:formulaRef>
                      </c:ext>
                    </c:extLst>
                    <c:strCache>
                      <c:ptCount val="1"/>
                      <c:pt idx="0">
                        <c:v>LA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Comparison!$B$36:$E$36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1.65</c:v>
                      </c:pt>
                      <c:pt idx="1">
                        <c:v>1.49</c:v>
                      </c:pt>
                      <c:pt idx="2">
                        <c:v>1.53</c:v>
                      </c:pt>
                      <c:pt idx="3">
                        <c:v>1.46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EE5-4285-844E-E4BAD84DA7C7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Comparison!$A$39</c15:sqref>
                        </c15:formulaRef>
                      </c:ext>
                    </c:extLst>
                    <c:strCache>
                      <c:ptCount val="1"/>
                      <c:pt idx="0">
                        <c:v>HC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(Comparison!$D$30,Comparison!$F$30,Comparison!$H$30,Comparison!$J$30)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7.0400000000000004E-2</c:v>
                        </c:pt>
                        <c:pt idx="1">
                          <c:v>8.3199999999999996E-2</c:v>
                        </c:pt>
                        <c:pt idx="2">
                          <c:v>6.6799999999999998E-2</c:v>
                        </c:pt>
                        <c:pt idx="3">
                          <c:v>7.7200000000000005E-2</c:v>
                        </c:pt>
                      </c:numCache>
                    </c:numRef>
                  </c:plus>
                  <c:min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(Comparison!$D$30,Comparison!$F$30,Comparison!$H$30,Comparison!$J$30)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7.0400000000000004E-2</c:v>
                        </c:pt>
                        <c:pt idx="1">
                          <c:v>8.3199999999999996E-2</c:v>
                        </c:pt>
                        <c:pt idx="2">
                          <c:v>6.6799999999999998E-2</c:v>
                        </c:pt>
                        <c:pt idx="3">
                          <c:v>7.7200000000000005E-2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Comparison!$B$39:$E$39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2.1</c:v>
                      </c:pt>
                      <c:pt idx="1">
                        <c:v>1.67</c:v>
                      </c:pt>
                      <c:pt idx="2">
                        <c:v>1.33</c:v>
                      </c:pt>
                      <c:pt idx="3">
                        <c:v>1.5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4EE5-4285-844E-E4BAD84DA7C7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Comparison!$A$40</c15:sqref>
                        </c15:formulaRef>
                      </c:ext>
                    </c:extLst>
                    <c:strCache>
                      <c:ptCount val="1"/>
                      <c:pt idx="0">
                        <c:v>LC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Comparison!$B$40:$E$40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1.68</c:v>
                      </c:pt>
                      <c:pt idx="1">
                        <c:v>1.58</c:v>
                      </c:pt>
                      <c:pt idx="2">
                        <c:v>1.51</c:v>
                      </c:pt>
                      <c:pt idx="3">
                        <c:v>1.51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EE5-4285-844E-E4BAD84DA7C7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Comparison!$A$41</c15:sqref>
                        </c15:formulaRef>
                      </c:ext>
                    </c:extLst>
                    <c:strCache>
                      <c:ptCount val="1"/>
                      <c:pt idx="0">
                        <c:v>HO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5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errBars>
                  <c:errDir val="y"/>
                  <c:errBarType val="both"/>
                  <c:errValType val="cust"/>
                  <c:noEndCap val="0"/>
                  <c:pl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(Comparison!$D$28,Comparison!$F$28,Comparison!$H$28,Comparison!$J$28)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7.1099999999999997E-2</c:v>
                        </c:pt>
                        <c:pt idx="1">
                          <c:v>8.0199999999999994E-2</c:v>
                        </c:pt>
                        <c:pt idx="2">
                          <c:v>6.4799999999999996E-2</c:v>
                        </c:pt>
                        <c:pt idx="3">
                          <c:v>7.3099999999999998E-2</c:v>
                        </c:pt>
                      </c:numCache>
                    </c:numRef>
                  </c:plus>
                  <c:minus>
                    <c:numRef>
                      <c:extLst xmlns:c15="http://schemas.microsoft.com/office/drawing/2012/chart">
                        <c:ext xmlns:c15="http://schemas.microsoft.com/office/drawing/2012/chart" uri="{02D57815-91ED-43cb-92C2-25804820EDAC}">
                          <c15:formulaRef>
                            <c15:sqref>(Comparison!$D$28,Comparison!$F$28,Comparison!$H$28,Comparison!$J$28)</c15:sqref>
                          </c15:formulaRef>
                        </c:ext>
                      </c:extLst>
                      <c:numCache>
                        <c:formatCode>General</c:formatCode>
                        <c:ptCount val="4"/>
                        <c:pt idx="0">
                          <c:v>7.1099999999999997E-2</c:v>
                        </c:pt>
                        <c:pt idx="1">
                          <c:v>8.0199999999999994E-2</c:v>
                        </c:pt>
                        <c:pt idx="2">
                          <c:v>6.4799999999999996E-2</c:v>
                        </c:pt>
                        <c:pt idx="3">
                          <c:v>7.3099999999999998E-2</c:v>
                        </c:pt>
                      </c:numCache>
                    </c:numRef>
                  </c:minus>
                  <c:spPr>
                    <a:noFill/>
                    <a:ln w="9525" cap="flat" cmpd="sng" algn="ctr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round/>
                    </a:ln>
                    <a:effectLst/>
                  </c:spPr>
                </c:errBar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Comparison!$B$41:$E$41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2.4700000000000002</c:v>
                      </c:pt>
                      <c:pt idx="1">
                        <c:v>2.38</c:v>
                      </c:pt>
                      <c:pt idx="2">
                        <c:v>2.0299999999999998</c:v>
                      </c:pt>
                      <c:pt idx="3">
                        <c:v>2.0499999999999998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EE5-4285-844E-E4BAD84DA7C7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Comparison!$A$42</c15:sqref>
                        </c15:formulaRef>
                      </c:ext>
                    </c:extLst>
                    <c:strCache>
                      <c:ptCount val="1"/>
                      <c:pt idx="0">
                        <c:v>LO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Comparison!$B$34:$E$34</c15:sqref>
                        </c15:formulaRef>
                      </c:ext>
                    </c:extLst>
                    <c:strCache>
                      <c:ptCount val="4"/>
                      <c:pt idx="0">
                        <c:v>June</c:v>
                      </c:pt>
                      <c:pt idx="1">
                        <c:v>July </c:v>
                      </c:pt>
                      <c:pt idx="2">
                        <c:v>Aug</c:v>
                      </c:pt>
                      <c:pt idx="3">
                        <c:v>Sept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Comparison!$B$42:$E$42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1.93</c:v>
                      </c:pt>
                      <c:pt idx="1">
                        <c:v>1.66</c:v>
                      </c:pt>
                      <c:pt idx="2">
                        <c:v>1.25</c:v>
                      </c:pt>
                      <c:pt idx="3">
                        <c:v>1.37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EE5-4285-844E-E4BAD84DA7C7}"/>
                  </c:ext>
                </c:extLst>
              </c15:ser>
            </c15:filteredLineSeries>
          </c:ext>
        </c:extLst>
      </c:lineChart>
      <c:catAx>
        <c:axId val="74363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4335"/>
        <c:crosses val="autoZero"/>
        <c:auto val="1"/>
        <c:lblAlgn val="ctr"/>
        <c:lblOffset val="100"/>
        <c:noMultiLvlLbl val="0"/>
      </c:catAx>
      <c:valAx>
        <c:axId val="74364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63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image" Target="../media/image9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6" Type="http://schemas.openxmlformats.org/officeDocument/2006/relationships/chart" Target="../charts/chart11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jpeg"/><Relationship Id="rId1" Type="http://schemas.openxmlformats.org/officeDocument/2006/relationships/chart" Target="../charts/chart1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191452</xdr:colOff>
      <xdr:row>3</xdr:row>
      <xdr:rowOff>44767</xdr:rowOff>
    </xdr:from>
    <xdr:to>
      <xdr:col>31</xdr:col>
      <xdr:colOff>496252</xdr:colOff>
      <xdr:row>18</xdr:row>
      <xdr:rowOff>54292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E1AFC3C-7C36-49CF-A9C5-A7A8F85E0C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53340</xdr:colOff>
      <xdr:row>17</xdr:row>
      <xdr:rowOff>84357</xdr:rowOff>
    </xdr:from>
    <xdr:to>
      <xdr:col>28</xdr:col>
      <xdr:colOff>358140</xdr:colOff>
      <xdr:row>40</xdr:row>
      <xdr:rowOff>21978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7C81F1-BBD3-2F79-0515-9654A89EB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49965" y="3160932"/>
          <a:ext cx="8229600" cy="4105761"/>
        </a:xfrm>
        <a:prstGeom prst="rect">
          <a:avLst/>
        </a:prstGeom>
      </xdr:spPr>
    </xdr:pic>
    <xdr:clientData/>
  </xdr:twoCellAnchor>
  <xdr:twoCellAnchor editAs="oneCell">
    <xdr:from>
      <xdr:col>0</xdr:col>
      <xdr:colOff>120015</xdr:colOff>
      <xdr:row>35</xdr:row>
      <xdr:rowOff>36195</xdr:rowOff>
    </xdr:from>
    <xdr:to>
      <xdr:col>5</xdr:col>
      <xdr:colOff>456394</xdr:colOff>
      <xdr:row>51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251111-4943-5696-B263-00EDA33D4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" y="6370320"/>
          <a:ext cx="5727529" cy="2870835"/>
        </a:xfrm>
        <a:prstGeom prst="rect">
          <a:avLst/>
        </a:prstGeom>
      </xdr:spPr>
    </xdr:pic>
    <xdr:clientData/>
  </xdr:twoCellAnchor>
  <xdr:twoCellAnchor editAs="oneCell">
    <xdr:from>
      <xdr:col>5</xdr:col>
      <xdr:colOff>460515</xdr:colOff>
      <xdr:row>35</xdr:row>
      <xdr:rowOff>38274</xdr:rowOff>
    </xdr:from>
    <xdr:to>
      <xdr:col>15</xdr:col>
      <xdr:colOff>211455</xdr:colOff>
      <xdr:row>51</xdr:row>
      <xdr:rowOff>77609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A5609B-80E2-DF22-A083-C987F5669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1665" y="6372399"/>
          <a:ext cx="5843130" cy="29349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169545</xdr:rowOff>
    </xdr:from>
    <xdr:to>
      <xdr:col>5</xdr:col>
      <xdr:colOff>420744</xdr:colOff>
      <xdr:row>68</xdr:row>
      <xdr:rowOff>162840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8A4EB60-3F0F-055A-0714-D94F8DA73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80245"/>
          <a:ext cx="5811894" cy="2886990"/>
        </a:xfrm>
        <a:prstGeom prst="rect">
          <a:avLst/>
        </a:prstGeom>
      </xdr:spPr>
    </xdr:pic>
    <xdr:clientData/>
  </xdr:twoCellAnchor>
  <xdr:twoCellAnchor editAs="oneCell">
    <xdr:from>
      <xdr:col>5</xdr:col>
      <xdr:colOff>373801</xdr:colOff>
      <xdr:row>52</xdr:row>
      <xdr:rowOff>80009</xdr:rowOff>
    </xdr:from>
    <xdr:to>
      <xdr:col>15</xdr:col>
      <xdr:colOff>295242</xdr:colOff>
      <xdr:row>68</xdr:row>
      <xdr:rowOff>169544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BF1178E-B350-6B3F-04B4-9599918AA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4951" y="9490709"/>
          <a:ext cx="6019346" cy="298894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141922</xdr:colOff>
      <xdr:row>18</xdr:row>
      <xdr:rowOff>148590</xdr:rowOff>
    </xdr:from>
    <xdr:to>
      <xdr:col>15</xdr:col>
      <xdr:colOff>373380</xdr:colOff>
      <xdr:row>37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E75EBB0-8581-F2BB-C9AB-BB9A976C22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561975</xdr:colOff>
      <xdr:row>2</xdr:row>
      <xdr:rowOff>10477</xdr:rowOff>
    </xdr:from>
    <xdr:to>
      <xdr:col>31</xdr:col>
      <xdr:colOff>257175</xdr:colOff>
      <xdr:row>17</xdr:row>
      <xdr:rowOff>39052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AA9FFBD-90B4-55B9-6090-DBEB6AA923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60960</xdr:colOff>
      <xdr:row>17</xdr:row>
      <xdr:rowOff>64770</xdr:rowOff>
    </xdr:from>
    <xdr:to>
      <xdr:col>26</xdr:col>
      <xdr:colOff>132874</xdr:colOff>
      <xdr:row>35</xdr:row>
      <xdr:rowOff>161687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93449B-3926-9744-928F-4B632865D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35540" y="3173730"/>
          <a:ext cx="6777514" cy="33887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198119</xdr:colOff>
      <xdr:row>18</xdr:row>
      <xdr:rowOff>47593</xdr:rowOff>
    </xdr:from>
    <xdr:to>
      <xdr:col>27</xdr:col>
      <xdr:colOff>85724</xdr:colOff>
      <xdr:row>37</xdr:row>
      <xdr:rowOff>165253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423BFAE-085E-E3B3-BCD8-24FE479B4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70794" y="3305143"/>
          <a:ext cx="7202805" cy="3556185"/>
        </a:xfrm>
        <a:prstGeom prst="rect">
          <a:avLst/>
        </a:prstGeom>
      </xdr:spPr>
    </xdr:pic>
    <xdr:clientData/>
  </xdr:twoCellAnchor>
  <xdr:twoCellAnchor>
    <xdr:from>
      <xdr:col>24</xdr:col>
      <xdr:colOff>436245</xdr:colOff>
      <xdr:row>2</xdr:row>
      <xdr:rowOff>115252</xdr:rowOff>
    </xdr:from>
    <xdr:to>
      <xdr:col>32</xdr:col>
      <xdr:colOff>131445</xdr:colOff>
      <xdr:row>17</xdr:row>
      <xdr:rowOff>140017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12D82AB-F4AC-4DF0-98BD-DA619EF42B3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561975</xdr:colOff>
      <xdr:row>2</xdr:row>
      <xdr:rowOff>10477</xdr:rowOff>
    </xdr:from>
    <xdr:to>
      <xdr:col>31</xdr:col>
      <xdr:colOff>257175</xdr:colOff>
      <xdr:row>17</xdr:row>
      <xdr:rowOff>39052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7CF7AE8-C00F-4AC7-80DB-31B600298B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49530</xdr:colOff>
      <xdr:row>18</xdr:row>
      <xdr:rowOff>120015</xdr:rowOff>
    </xdr:from>
    <xdr:to>
      <xdr:col>28</xdr:col>
      <xdr:colOff>441484</xdr:colOff>
      <xdr:row>41</xdr:row>
      <xdr:rowOff>85487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711D3A-7818-D87F-629A-2503E3F30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22205" y="3377565"/>
          <a:ext cx="8320564" cy="412599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28575</xdr:colOff>
      <xdr:row>18</xdr:row>
      <xdr:rowOff>19050</xdr:rowOff>
    </xdr:from>
    <xdr:to>
      <xdr:col>27</xdr:col>
      <xdr:colOff>487680</xdr:colOff>
      <xdr:row>39</xdr:row>
      <xdr:rowOff>106680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D2AFE6-33EA-66C1-4F12-4452D4669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1250" y="3276600"/>
          <a:ext cx="7774305" cy="3888105"/>
        </a:xfrm>
        <a:prstGeom prst="rect">
          <a:avLst/>
        </a:prstGeom>
      </xdr:spPr>
    </xdr:pic>
    <xdr:clientData/>
  </xdr:twoCellAnchor>
  <xdr:twoCellAnchor>
    <xdr:from>
      <xdr:col>24</xdr:col>
      <xdr:colOff>283845</xdr:colOff>
      <xdr:row>1</xdr:row>
      <xdr:rowOff>134302</xdr:rowOff>
    </xdr:from>
    <xdr:to>
      <xdr:col>31</xdr:col>
      <xdr:colOff>588645</xdr:colOff>
      <xdr:row>16</xdr:row>
      <xdr:rowOff>162877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7DEBE45-8203-3E11-E21F-72AD3C358D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553795</xdr:colOff>
      <xdr:row>18</xdr:row>
      <xdr:rowOff>170331</xdr:rowOff>
    </xdr:from>
    <xdr:to>
      <xdr:col>17</xdr:col>
      <xdr:colOff>248995</xdr:colOff>
      <xdr:row>36</xdr:row>
      <xdr:rowOff>159181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7D058B-1372-40C0-CC00-CA82515B20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356348</xdr:colOff>
      <xdr:row>19</xdr:row>
      <xdr:rowOff>17929</xdr:rowOff>
    </xdr:from>
    <xdr:to>
      <xdr:col>25</xdr:col>
      <xdr:colOff>51548</xdr:colOff>
      <xdr:row>37</xdr:row>
      <xdr:rowOff>66899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DFADB33-FD8C-4F06-9B75-B6445210EC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286872</xdr:colOff>
      <xdr:row>39</xdr:row>
      <xdr:rowOff>80681</xdr:rowOff>
    </xdr:from>
    <xdr:to>
      <xdr:col>12</xdr:col>
      <xdr:colOff>591672</xdr:colOff>
      <xdr:row>57</xdr:row>
      <xdr:rowOff>69531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26324FB-FF53-45C1-8F0C-5BC07AB43A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13</xdr:col>
      <xdr:colOff>143435</xdr:colOff>
      <xdr:row>39</xdr:row>
      <xdr:rowOff>44823</xdr:rowOff>
    </xdr:from>
    <xdr:to>
      <xdr:col>20</xdr:col>
      <xdr:colOff>448235</xdr:colOff>
      <xdr:row>57</xdr:row>
      <xdr:rowOff>33673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8CF66CD1-950E-4298-AEC8-87D4481276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304800</xdr:colOff>
      <xdr:row>57</xdr:row>
      <xdr:rowOff>143435</xdr:rowOff>
    </xdr:from>
    <xdr:to>
      <xdr:col>13</xdr:col>
      <xdr:colOff>0</xdr:colOff>
      <xdr:row>75</xdr:row>
      <xdr:rowOff>132285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85CB59-068F-48C5-952E-7A51BA3186F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13</xdr:col>
      <xdr:colOff>143435</xdr:colOff>
      <xdr:row>57</xdr:row>
      <xdr:rowOff>170329</xdr:rowOff>
    </xdr:from>
    <xdr:to>
      <xdr:col>20</xdr:col>
      <xdr:colOff>448235</xdr:colOff>
      <xdr:row>75</xdr:row>
      <xdr:rowOff>159179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5EA5CC95-5023-4E3C-90E3-41FFA28DA5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3</xdr:row>
      <xdr:rowOff>57151</xdr:rowOff>
    </xdr:from>
    <xdr:to>
      <xdr:col>18</xdr:col>
      <xdr:colOff>251308</xdr:colOff>
      <xdr:row>33</xdr:row>
      <xdr:rowOff>129541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1A2B224-C6E9-1977-EED2-C946D92EE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600076"/>
          <a:ext cx="11006938" cy="55054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283845</xdr:colOff>
      <xdr:row>1</xdr:row>
      <xdr:rowOff>134302</xdr:rowOff>
    </xdr:from>
    <xdr:to>
      <xdr:col>31</xdr:col>
      <xdr:colOff>588645</xdr:colOff>
      <xdr:row>16</xdr:row>
      <xdr:rowOff>162877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AF2C4-CF45-45E1-8CD1-3FF5C9ADAFA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200025</xdr:colOff>
      <xdr:row>20</xdr:row>
      <xdr:rowOff>0</xdr:rowOff>
    </xdr:from>
    <xdr:to>
      <xdr:col>28</xdr:col>
      <xdr:colOff>53340</xdr:colOff>
      <xdr:row>41</xdr:row>
      <xdr:rowOff>95250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4499D9-5B92-012D-0330-FE1DF0E54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72700" y="3619500"/>
          <a:ext cx="7772400" cy="388810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283845</xdr:colOff>
      <xdr:row>1</xdr:row>
      <xdr:rowOff>134302</xdr:rowOff>
    </xdr:from>
    <xdr:to>
      <xdr:col>31</xdr:col>
      <xdr:colOff>588645</xdr:colOff>
      <xdr:row>16</xdr:row>
      <xdr:rowOff>162877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6901FD8-485C-4DA6-B740-CA8D71D9AC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123825</xdr:colOff>
      <xdr:row>18</xdr:row>
      <xdr:rowOff>76200</xdr:rowOff>
    </xdr:from>
    <xdr:to>
      <xdr:col>27</xdr:col>
      <xdr:colOff>582930</xdr:colOff>
      <xdr:row>39</xdr:row>
      <xdr:rowOff>167640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719535-545F-8E6A-A9CB-E26A06753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6500" y="3333750"/>
          <a:ext cx="7772400" cy="38881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3696E-8804-4214-85A0-B85DA409552B}">
  <dimension ref="A1:W34"/>
  <sheetViews>
    <sheetView zoomScale="85" zoomScaleNormal="85" workbookViewId="0">
      <selection activeCell="W11" sqref="P1:W11"/>
    </sheetView>
  </sheetViews>
  <sheetFormatPr defaultRowHeight="14.4" x14ac:dyDescent="0.3"/>
  <cols>
    <col min="1" max="1" width="20.44140625" customWidth="1"/>
    <col min="2" max="2" width="21.5546875" customWidth="1"/>
    <col min="3" max="3" width="13.33203125" customWidth="1"/>
    <col min="4" max="4" width="14.44140625" customWidth="1"/>
    <col min="15" max="15" width="8.88671875" style="3"/>
  </cols>
  <sheetData>
    <row r="1" spans="1:23" x14ac:dyDescent="0.3">
      <c r="A1" t="s">
        <v>96</v>
      </c>
      <c r="B1" t="s">
        <v>95</v>
      </c>
      <c r="C1" t="s">
        <v>94</v>
      </c>
      <c r="D1" t="s">
        <v>93</v>
      </c>
      <c r="E1" t="s">
        <v>92</v>
      </c>
      <c r="F1" t="s">
        <v>91</v>
      </c>
      <c r="G1" t="s">
        <v>90</v>
      </c>
      <c r="H1" t="s">
        <v>89</v>
      </c>
      <c r="I1" t="s">
        <v>88</v>
      </c>
      <c r="J1" t="s">
        <v>87</v>
      </c>
      <c r="K1" t="s">
        <v>86</v>
      </c>
      <c r="P1" t="s">
        <v>76</v>
      </c>
      <c r="Q1" t="s">
        <v>75</v>
      </c>
      <c r="R1" t="s">
        <v>74</v>
      </c>
      <c r="S1" t="s">
        <v>73</v>
      </c>
      <c r="T1" t="s">
        <v>34</v>
      </c>
      <c r="U1" t="s">
        <v>108</v>
      </c>
      <c r="V1" t="s">
        <v>109</v>
      </c>
    </row>
    <row r="2" spans="1:23" x14ac:dyDescent="0.3">
      <c r="A2" t="s">
        <v>85</v>
      </c>
      <c r="B2" t="s">
        <v>84</v>
      </c>
      <c r="C2" t="s">
        <v>83</v>
      </c>
      <c r="D2" t="s">
        <v>76</v>
      </c>
      <c r="E2" t="s">
        <v>82</v>
      </c>
      <c r="F2" t="s">
        <v>75</v>
      </c>
      <c r="G2" t="s">
        <v>81</v>
      </c>
      <c r="H2" t="s">
        <v>1</v>
      </c>
      <c r="I2" t="s">
        <v>82</v>
      </c>
      <c r="J2" t="s">
        <v>0</v>
      </c>
      <c r="K2" t="s">
        <v>81</v>
      </c>
      <c r="L2" t="s">
        <v>80</v>
      </c>
      <c r="M2" t="s">
        <v>79</v>
      </c>
      <c r="N2" t="s">
        <v>78</v>
      </c>
      <c r="P2" t="s">
        <v>25</v>
      </c>
      <c r="Q2" t="s">
        <v>29</v>
      </c>
      <c r="R2">
        <v>2.2400000000000002</v>
      </c>
      <c r="S2">
        <v>5.1999999999999998E-2</v>
      </c>
      <c r="T2">
        <v>18.399999999999999</v>
      </c>
      <c r="U2">
        <v>2.13</v>
      </c>
      <c r="V2">
        <v>2.35</v>
      </c>
    </row>
    <row r="3" spans="1:23" x14ac:dyDescent="0.3">
      <c r="B3" t="s">
        <v>77</v>
      </c>
      <c r="C3" t="s">
        <v>106</v>
      </c>
      <c r="P3" t="s">
        <v>24</v>
      </c>
      <c r="Q3" t="s">
        <v>29</v>
      </c>
      <c r="R3">
        <v>1.5</v>
      </c>
      <c r="S3">
        <v>5.2200000000000003E-2</v>
      </c>
      <c r="T3">
        <v>18.600000000000001</v>
      </c>
      <c r="U3">
        <v>1.39</v>
      </c>
      <c r="V3">
        <v>1.61</v>
      </c>
    </row>
    <row r="4" spans="1:23" x14ac:dyDescent="0.3">
      <c r="P4" t="s">
        <v>25</v>
      </c>
      <c r="Q4" t="s">
        <v>28</v>
      </c>
      <c r="R4">
        <v>2.5</v>
      </c>
      <c r="S4">
        <v>5.2299999999999999E-2</v>
      </c>
      <c r="T4">
        <v>18.8</v>
      </c>
      <c r="U4">
        <v>2.39</v>
      </c>
      <c r="V4">
        <v>2.61</v>
      </c>
    </row>
    <row r="5" spans="1:23" x14ac:dyDescent="0.3">
      <c r="A5" t="s">
        <v>72</v>
      </c>
      <c r="B5" t="s">
        <v>71</v>
      </c>
      <c r="C5" t="s">
        <v>70</v>
      </c>
      <c r="D5" t="s">
        <v>69</v>
      </c>
      <c r="E5">
        <v>1781.5</v>
      </c>
      <c r="P5" t="s">
        <v>24</v>
      </c>
      <c r="Q5" t="s">
        <v>28</v>
      </c>
      <c r="R5">
        <v>1.4</v>
      </c>
      <c r="S5">
        <v>5.2900000000000003E-2</v>
      </c>
      <c r="T5">
        <v>19.7</v>
      </c>
      <c r="U5">
        <v>1.29</v>
      </c>
      <c r="V5">
        <v>1.51</v>
      </c>
    </row>
    <row r="6" spans="1:23" x14ac:dyDescent="0.3">
      <c r="P6" t="s">
        <v>25</v>
      </c>
      <c r="Q6" t="s">
        <v>27</v>
      </c>
      <c r="R6">
        <v>1.62</v>
      </c>
      <c r="S6">
        <v>5.21E-2</v>
      </c>
      <c r="T6">
        <v>18.5</v>
      </c>
      <c r="U6">
        <v>1.51</v>
      </c>
      <c r="V6">
        <v>1.73</v>
      </c>
    </row>
    <row r="7" spans="1:23" x14ac:dyDescent="0.3">
      <c r="A7" t="s">
        <v>68</v>
      </c>
      <c r="B7" t="s">
        <v>67</v>
      </c>
      <c r="P7" t="s">
        <v>24</v>
      </c>
      <c r="Q7" t="s">
        <v>27</v>
      </c>
      <c r="R7">
        <v>1.55</v>
      </c>
      <c r="S7">
        <v>5.2999999999999999E-2</v>
      </c>
      <c r="T7">
        <v>19.8</v>
      </c>
      <c r="U7">
        <v>1.44</v>
      </c>
      <c r="V7">
        <v>1.66</v>
      </c>
    </row>
    <row r="8" spans="1:23" x14ac:dyDescent="0.3">
      <c r="B8" t="s">
        <v>66</v>
      </c>
      <c r="C8" t="s">
        <v>65</v>
      </c>
      <c r="D8" t="s">
        <v>64</v>
      </c>
      <c r="E8" t="s">
        <v>63</v>
      </c>
      <c r="F8" t="s">
        <v>62</v>
      </c>
      <c r="P8" t="s">
        <v>25</v>
      </c>
      <c r="Q8" t="s">
        <v>26</v>
      </c>
      <c r="R8">
        <v>2.2000000000000002</v>
      </c>
      <c r="S8">
        <v>5.2600000000000001E-2</v>
      </c>
      <c r="T8">
        <v>19.2</v>
      </c>
      <c r="U8">
        <v>2.09</v>
      </c>
      <c r="V8">
        <v>2.31</v>
      </c>
    </row>
    <row r="9" spans="1:23" x14ac:dyDescent="0.3">
      <c r="A9">
        <v>-2.9946000000000002</v>
      </c>
      <c r="B9">
        <v>-0.61560000000000004</v>
      </c>
      <c r="C9">
        <v>-4.2900000000000001E-2</v>
      </c>
      <c r="D9">
        <v>0.6018</v>
      </c>
      <c r="E9">
        <v>5.2035</v>
      </c>
      <c r="P9" t="s">
        <v>24</v>
      </c>
      <c r="Q9" t="s">
        <v>26</v>
      </c>
      <c r="R9">
        <v>1.53</v>
      </c>
      <c r="S9">
        <v>5.2699999999999997E-2</v>
      </c>
      <c r="T9">
        <v>19.399999999999999</v>
      </c>
      <c r="U9">
        <v>1.42</v>
      </c>
      <c r="V9">
        <v>1.64</v>
      </c>
    </row>
    <row r="11" spans="1:23" x14ac:dyDescent="0.3">
      <c r="A11" t="s">
        <v>61</v>
      </c>
      <c r="B11" t="s">
        <v>38</v>
      </c>
      <c r="P11" t="s">
        <v>55</v>
      </c>
      <c r="Q11" t="s">
        <v>54</v>
      </c>
      <c r="R11" t="s">
        <v>53</v>
      </c>
      <c r="S11" t="s">
        <v>52</v>
      </c>
      <c r="T11" t="s">
        <v>51</v>
      </c>
      <c r="U11" t="s">
        <v>50</v>
      </c>
      <c r="V11" t="s">
        <v>49</v>
      </c>
      <c r="W11" t="s">
        <v>0</v>
      </c>
    </row>
    <row r="12" spans="1:23" x14ac:dyDescent="0.3">
      <c r="B12" t="s">
        <v>60</v>
      </c>
      <c r="C12" t="s">
        <v>59</v>
      </c>
      <c r="D12" t="s">
        <v>58</v>
      </c>
      <c r="E12" t="s">
        <v>57</v>
      </c>
      <c r="P12" t="s">
        <v>47</v>
      </c>
      <c r="Q12" t="s">
        <v>46</v>
      </c>
      <c r="R12" t="s">
        <v>110</v>
      </c>
    </row>
    <row r="13" spans="1:23" x14ac:dyDescent="0.3">
      <c r="B13" t="s">
        <v>56</v>
      </c>
      <c r="C13" t="s">
        <v>30</v>
      </c>
      <c r="D13">
        <v>0.18008299999999999</v>
      </c>
      <c r="E13">
        <v>0.42436000000000001</v>
      </c>
      <c r="P13" t="s">
        <v>41</v>
      </c>
      <c r="Q13" t="s">
        <v>40</v>
      </c>
      <c r="R13" t="s">
        <v>39</v>
      </c>
      <c r="S13">
        <v>0.95</v>
      </c>
    </row>
    <row r="14" spans="1:23" x14ac:dyDescent="0.3">
      <c r="B14" t="s">
        <v>105</v>
      </c>
      <c r="C14" t="s">
        <v>30</v>
      </c>
      <c r="D14">
        <v>4.1780000000000003E-3</v>
      </c>
      <c r="E14">
        <v>6.4640000000000003E-2</v>
      </c>
    </row>
    <row r="15" spans="1:23" x14ac:dyDescent="0.3">
      <c r="B15" t="s">
        <v>48</v>
      </c>
      <c r="C15">
        <v>7.9358999999999999E-2</v>
      </c>
      <c r="D15">
        <v>0.28171000000000002</v>
      </c>
      <c r="Q15" t="s">
        <v>29</v>
      </c>
      <c r="R15" t="s">
        <v>28</v>
      </c>
      <c r="S15" t="s">
        <v>27</v>
      </c>
      <c r="T15" t="s">
        <v>26</v>
      </c>
    </row>
    <row r="16" spans="1:23" x14ac:dyDescent="0.3">
      <c r="A16" t="s">
        <v>45</v>
      </c>
      <c r="B16" t="s">
        <v>7</v>
      </c>
      <c r="C16" t="s">
        <v>44</v>
      </c>
      <c r="D16" t="s">
        <v>104</v>
      </c>
      <c r="E16" t="s">
        <v>43</v>
      </c>
      <c r="F16" t="s">
        <v>42</v>
      </c>
      <c r="G16" t="s">
        <v>103</v>
      </c>
      <c r="H16" t="s">
        <v>102</v>
      </c>
      <c r="I16">
        <v>4</v>
      </c>
      <c r="P16" t="s">
        <v>25</v>
      </c>
      <c r="Q16">
        <f>R2</f>
        <v>2.2400000000000002</v>
      </c>
      <c r="R16">
        <f>R4</f>
        <v>2.5</v>
      </c>
      <c r="S16">
        <f>R6</f>
        <v>1.62</v>
      </c>
      <c r="T16">
        <f>R8</f>
        <v>2.2000000000000002</v>
      </c>
    </row>
    <row r="17" spans="1:20" x14ac:dyDescent="0.3">
      <c r="P17" t="s">
        <v>24</v>
      </c>
      <c r="Q17">
        <f>R3</f>
        <v>1.5</v>
      </c>
      <c r="R17">
        <f>R5</f>
        <v>1.4</v>
      </c>
      <c r="S17">
        <f>R7</f>
        <v>1.55</v>
      </c>
      <c r="T17">
        <f>R9</f>
        <v>1.53</v>
      </c>
    </row>
    <row r="18" spans="1:20" x14ac:dyDescent="0.3">
      <c r="A18" t="s">
        <v>6</v>
      </c>
      <c r="B18" t="s">
        <v>38</v>
      </c>
    </row>
    <row r="19" spans="1:20" x14ac:dyDescent="0.3">
      <c r="B19" t="s">
        <v>37</v>
      </c>
      <c r="C19" t="s">
        <v>36</v>
      </c>
      <c r="D19" t="s">
        <v>35</v>
      </c>
      <c r="E19" t="s">
        <v>34</v>
      </c>
      <c r="F19" t="s">
        <v>33</v>
      </c>
      <c r="G19" s="1" t="s">
        <v>32</v>
      </c>
      <c r="H19" t="s">
        <v>31</v>
      </c>
    </row>
    <row r="20" spans="1:20" x14ac:dyDescent="0.3">
      <c r="A20" t="s">
        <v>30</v>
      </c>
      <c r="B20">
        <v>1.46269</v>
      </c>
      <c r="C20">
        <v>9.5060000000000006E-2</v>
      </c>
      <c r="D20">
        <v>94.868409999999997</v>
      </c>
      <c r="E20">
        <v>15.387</v>
      </c>
      <c r="F20" t="s">
        <v>20</v>
      </c>
      <c r="G20" s="1">
        <v>2E-16</v>
      </c>
      <c r="H20" t="s">
        <v>17</v>
      </c>
    </row>
    <row r="21" spans="1:20" x14ac:dyDescent="0.3">
      <c r="A21" t="s">
        <v>5</v>
      </c>
      <c r="B21">
        <v>-0.74168000000000001</v>
      </c>
      <c r="C21">
        <v>1.8190000000000001E-2</v>
      </c>
      <c r="D21">
        <v>3771.6179099999999</v>
      </c>
      <c r="E21">
        <v>-40.781999999999996</v>
      </c>
      <c r="F21" t="s">
        <v>20</v>
      </c>
      <c r="G21" s="1">
        <v>2E-16</v>
      </c>
      <c r="H21" t="s">
        <v>17</v>
      </c>
    </row>
    <row r="22" spans="1:20" x14ac:dyDescent="0.3">
      <c r="A22" t="s">
        <v>4</v>
      </c>
      <c r="B22">
        <v>0.25578000000000001</v>
      </c>
      <c r="C22">
        <v>1.823E-2</v>
      </c>
      <c r="D22">
        <v>3775.0900900000001</v>
      </c>
      <c r="E22">
        <v>14.034000000000001</v>
      </c>
      <c r="F22" t="s">
        <v>20</v>
      </c>
      <c r="G22" s="1">
        <v>2E-16</v>
      </c>
      <c r="H22" t="s">
        <v>17</v>
      </c>
    </row>
    <row r="23" spans="1:20" x14ac:dyDescent="0.3">
      <c r="A23" t="s">
        <v>3</v>
      </c>
      <c r="B23">
        <v>-0.62324999999999997</v>
      </c>
      <c r="C23">
        <v>1.8079999999999999E-2</v>
      </c>
      <c r="D23">
        <v>3767.57818</v>
      </c>
      <c r="E23">
        <v>-34.475000000000001</v>
      </c>
      <c r="F23" t="s">
        <v>20</v>
      </c>
      <c r="G23" s="1">
        <v>2E-16</v>
      </c>
      <c r="H23" t="s">
        <v>17</v>
      </c>
    </row>
    <row r="24" spans="1:20" x14ac:dyDescent="0.3">
      <c r="A24" s="4" t="s">
        <v>2</v>
      </c>
      <c r="B24">
        <v>-4.0349999999999997E-2</v>
      </c>
      <c r="C24">
        <v>1.866E-2</v>
      </c>
      <c r="D24">
        <v>3795.1605</v>
      </c>
      <c r="E24">
        <v>-2.1629999999999998</v>
      </c>
      <c r="G24">
        <v>3.0620000000000001E-2</v>
      </c>
      <c r="H24" s="1" t="s">
        <v>82</v>
      </c>
    </row>
    <row r="25" spans="1:20" x14ac:dyDescent="0.3">
      <c r="A25" s="2" t="s">
        <v>100</v>
      </c>
      <c r="B25" s="2">
        <v>-7.6249999999999998E-2</v>
      </c>
      <c r="C25" s="2">
        <v>4.2380000000000001E-2</v>
      </c>
      <c r="D25" s="2">
        <v>3887.8877200000002</v>
      </c>
      <c r="E25" s="2">
        <v>-1.7989999999999999</v>
      </c>
      <c r="F25" s="2"/>
      <c r="G25" s="2">
        <v>7.2050000000000003E-2</v>
      </c>
      <c r="H25" s="2" t="s">
        <v>23</v>
      </c>
    </row>
    <row r="26" spans="1:20" x14ac:dyDescent="0.3">
      <c r="A26" s="2" t="s">
        <v>99</v>
      </c>
      <c r="B26" s="2">
        <v>-0.35593999999999998</v>
      </c>
      <c r="C26" s="2">
        <v>7.6770000000000005E-2</v>
      </c>
      <c r="D26" s="2">
        <v>3702.6684100000002</v>
      </c>
      <c r="E26" s="2">
        <v>-4.6360000000000001</v>
      </c>
      <c r="F26" s="2"/>
      <c r="G26" s="5">
        <v>3.67E-6</v>
      </c>
      <c r="H26" s="5" t="s">
        <v>17</v>
      </c>
    </row>
    <row r="27" spans="1:20" x14ac:dyDescent="0.3">
      <c r="A27" t="s">
        <v>1</v>
      </c>
      <c r="B27">
        <v>1.17378</v>
      </c>
      <c r="C27">
        <v>0.13241</v>
      </c>
      <c r="D27">
        <v>122.74674</v>
      </c>
      <c r="E27">
        <v>8.8650000000000002</v>
      </c>
      <c r="G27" s="1">
        <v>7.3599999999999997E-15</v>
      </c>
      <c r="H27" s="1" t="s">
        <v>17</v>
      </c>
    </row>
    <row r="28" spans="1:20" x14ac:dyDescent="0.3">
      <c r="A28" t="s">
        <v>22</v>
      </c>
      <c r="B28">
        <v>-0.35738999999999999</v>
      </c>
      <c r="C28">
        <v>2.5669999999999998E-2</v>
      </c>
      <c r="D28">
        <v>3771.6142500000001</v>
      </c>
      <c r="E28">
        <v>-13.925000000000001</v>
      </c>
      <c r="F28" t="s">
        <v>20</v>
      </c>
      <c r="G28" s="1">
        <v>2E-16</v>
      </c>
      <c r="H28" t="s">
        <v>17</v>
      </c>
    </row>
    <row r="29" spans="1:20" x14ac:dyDescent="0.3">
      <c r="A29" s="4" t="s">
        <v>21</v>
      </c>
      <c r="B29">
        <v>0.67093999999999998</v>
      </c>
      <c r="C29">
        <v>2.5860000000000001E-2</v>
      </c>
      <c r="D29">
        <v>3780.41779</v>
      </c>
      <c r="E29">
        <v>25.940999999999999</v>
      </c>
      <c r="F29" t="s">
        <v>20</v>
      </c>
      <c r="G29" s="1">
        <v>2E-16</v>
      </c>
      <c r="H29" t="s">
        <v>17</v>
      </c>
    </row>
    <row r="30" spans="1:20" x14ac:dyDescent="0.3">
      <c r="A30" t="s">
        <v>19</v>
      </c>
      <c r="B30">
        <v>7.041E-2</v>
      </c>
      <c r="C30">
        <v>2.5569999999999999E-2</v>
      </c>
      <c r="D30">
        <v>3767.5677900000001</v>
      </c>
      <c r="E30">
        <v>2.7530000000000001</v>
      </c>
      <c r="G30">
        <v>5.9300000000000004E-3</v>
      </c>
      <c r="H30" t="s">
        <v>18</v>
      </c>
    </row>
    <row r="31" spans="1:20" x14ac:dyDescent="0.3">
      <c r="A31" t="s">
        <v>98</v>
      </c>
      <c r="B31">
        <v>0.28844999999999998</v>
      </c>
      <c r="C31">
        <v>6.9309999999999997E-2</v>
      </c>
      <c r="D31">
        <v>3884.65013</v>
      </c>
      <c r="E31">
        <v>4.1619999999999999</v>
      </c>
      <c r="G31" s="1">
        <v>3.2299999999999999E-5</v>
      </c>
      <c r="H31" t="s">
        <v>17</v>
      </c>
    </row>
    <row r="32" spans="1:20" x14ac:dyDescent="0.3">
      <c r="A32" t="s">
        <v>97</v>
      </c>
      <c r="B32">
        <v>0.85309999999999997</v>
      </c>
      <c r="C32">
        <v>0.12227</v>
      </c>
      <c r="D32">
        <v>3760.6021599999999</v>
      </c>
      <c r="E32">
        <v>6.9770000000000003</v>
      </c>
      <c r="G32" s="1">
        <v>3.5399999999999999E-12</v>
      </c>
      <c r="H32" t="s">
        <v>17</v>
      </c>
    </row>
    <row r="33" spans="1:14" x14ac:dyDescent="0.3">
      <c r="A33" t="s">
        <v>16</v>
      </c>
    </row>
    <row r="34" spans="1:14" x14ac:dyDescent="0.3">
      <c r="A34" t="s">
        <v>15</v>
      </c>
      <c r="B34" t="s">
        <v>14</v>
      </c>
      <c r="C34">
        <v>0</v>
      </c>
      <c r="D34" t="s">
        <v>13</v>
      </c>
      <c r="E34">
        <v>1E-3</v>
      </c>
      <c r="F34" t="s">
        <v>12</v>
      </c>
      <c r="G34">
        <v>0.01</v>
      </c>
      <c r="H34" t="s">
        <v>11</v>
      </c>
      <c r="I34">
        <v>0.05</v>
      </c>
      <c r="J34" t="s">
        <v>10</v>
      </c>
      <c r="K34">
        <v>0.1</v>
      </c>
      <c r="L34" t="s">
        <v>9</v>
      </c>
      <c r="M34" t="s">
        <v>8</v>
      </c>
      <c r="N34">
        <v>1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2E338B-30A9-4D5C-B117-794603570573}">
  <dimension ref="A2:AE39"/>
  <sheetViews>
    <sheetView tabSelected="1" workbookViewId="0">
      <selection activeCell="A4" sqref="A4:O16"/>
    </sheetView>
  </sheetViews>
  <sheetFormatPr defaultRowHeight="14.4" x14ac:dyDescent="0.3"/>
  <cols>
    <col min="1" max="1" width="21.77734375" customWidth="1"/>
    <col min="18" max="18" width="17.6640625" customWidth="1"/>
    <col min="19" max="19" width="13.77734375" customWidth="1"/>
    <col min="20" max="20" width="12.33203125" customWidth="1"/>
    <col min="21" max="22" width="12.21875" customWidth="1"/>
  </cols>
  <sheetData>
    <row r="2" spans="1:31" x14ac:dyDescent="0.3">
      <c r="B2" s="7" t="s">
        <v>184</v>
      </c>
      <c r="C2" s="7"/>
      <c r="D2" s="7"/>
      <c r="E2" s="7"/>
      <c r="F2" s="7"/>
      <c r="G2" s="7"/>
      <c r="H2" s="7"/>
      <c r="I2" s="7" t="s">
        <v>136</v>
      </c>
      <c r="J2" s="7"/>
      <c r="K2" s="7"/>
      <c r="L2" s="7"/>
      <c r="M2" s="7"/>
      <c r="N2" s="7"/>
      <c r="O2" s="7"/>
      <c r="P2" s="9"/>
      <c r="Q2" s="9"/>
    </row>
    <row r="3" spans="1:31" x14ac:dyDescent="0.3">
      <c r="B3" t="s">
        <v>37</v>
      </c>
      <c r="C3" t="s">
        <v>36</v>
      </c>
      <c r="D3" t="s">
        <v>35</v>
      </c>
      <c r="E3" t="s">
        <v>34</v>
      </c>
      <c r="F3" t="s">
        <v>33</v>
      </c>
      <c r="G3" t="s">
        <v>32</v>
      </c>
      <c r="H3" t="s">
        <v>31</v>
      </c>
      <c r="I3" t="s">
        <v>37</v>
      </c>
      <c r="J3" t="s">
        <v>36</v>
      </c>
      <c r="K3" t="s">
        <v>35</v>
      </c>
      <c r="L3" t="s">
        <v>34</v>
      </c>
      <c r="M3" t="s">
        <v>33</v>
      </c>
      <c r="N3" t="s">
        <v>32</v>
      </c>
      <c r="O3" t="s">
        <v>31</v>
      </c>
      <c r="R3" s="7" t="s">
        <v>184</v>
      </c>
      <c r="S3" s="7"/>
      <c r="T3" s="7"/>
      <c r="U3" s="7"/>
      <c r="V3" s="7"/>
      <c r="W3" s="7"/>
      <c r="X3" s="7"/>
      <c r="Y3" s="7"/>
      <c r="Z3" s="7"/>
    </row>
    <row r="4" spans="1:31" x14ac:dyDescent="0.3">
      <c r="A4" t="s">
        <v>30</v>
      </c>
      <c r="B4">
        <v>1.2970299999999999</v>
      </c>
      <c r="C4">
        <v>0.11939</v>
      </c>
      <c r="D4">
        <v>49.801409999999997</v>
      </c>
      <c r="E4">
        <v>10.863</v>
      </c>
      <c r="G4" s="1">
        <v>9.7000000000000006E-15</v>
      </c>
      <c r="H4" s="1" t="s">
        <v>17</v>
      </c>
      <c r="I4">
        <v>1.45356</v>
      </c>
      <c r="J4">
        <v>0.11939</v>
      </c>
      <c r="K4">
        <v>82.366979999999998</v>
      </c>
      <c r="L4">
        <v>12.175000000000001</v>
      </c>
      <c r="M4" s="1" t="s">
        <v>20</v>
      </c>
      <c r="N4" s="1">
        <v>2E-16</v>
      </c>
      <c r="O4" s="1" t="s">
        <v>17</v>
      </c>
      <c r="R4" t="s">
        <v>169</v>
      </c>
      <c r="S4" t="s">
        <v>170</v>
      </c>
      <c r="T4" t="s">
        <v>171</v>
      </c>
      <c r="U4" t="s">
        <v>7</v>
      </c>
      <c r="V4" t="s">
        <v>58</v>
      </c>
      <c r="W4" t="s">
        <v>172</v>
      </c>
      <c r="X4" t="s">
        <v>173</v>
      </c>
      <c r="Y4" t="s">
        <v>88</v>
      </c>
      <c r="Z4" t="s">
        <v>87</v>
      </c>
    </row>
    <row r="5" spans="1:31" x14ac:dyDescent="0.3">
      <c r="A5" t="s">
        <v>5</v>
      </c>
      <c r="B5">
        <v>-0.51215999999999995</v>
      </c>
      <c r="C5">
        <v>2.6210000000000001E-2</v>
      </c>
      <c r="D5">
        <v>1445.0229300000001</v>
      </c>
      <c r="E5">
        <v>-19.542999999999999</v>
      </c>
      <c r="F5" t="s">
        <v>20</v>
      </c>
      <c r="G5" s="1">
        <v>2E-16</v>
      </c>
      <c r="H5" t="s">
        <v>17</v>
      </c>
      <c r="I5">
        <v>-0.90237000000000001</v>
      </c>
      <c r="J5">
        <v>2.273E-2</v>
      </c>
      <c r="K5">
        <v>2316.6353899999999</v>
      </c>
      <c r="L5">
        <v>-39.704999999999998</v>
      </c>
      <c r="M5" t="s">
        <v>20</v>
      </c>
      <c r="N5" s="1">
        <v>2E-16</v>
      </c>
      <c r="O5" t="s">
        <v>17</v>
      </c>
      <c r="S5" t="s">
        <v>174</v>
      </c>
      <c r="T5" t="s">
        <v>175</v>
      </c>
      <c r="U5" t="s">
        <v>176</v>
      </c>
      <c r="V5" t="s">
        <v>175</v>
      </c>
      <c r="W5" t="s">
        <v>177</v>
      </c>
      <c r="X5" t="s">
        <v>178</v>
      </c>
      <c r="Y5" t="s">
        <v>179</v>
      </c>
      <c r="Z5" t="s">
        <v>32</v>
      </c>
      <c r="AA5" t="s">
        <v>180</v>
      </c>
    </row>
    <row r="6" spans="1:31" x14ac:dyDescent="0.3">
      <c r="A6" t="s">
        <v>4</v>
      </c>
      <c r="B6">
        <v>0.30731999999999998</v>
      </c>
      <c r="C6">
        <v>2.6280000000000001E-2</v>
      </c>
      <c r="D6">
        <v>1445.1821600000001</v>
      </c>
      <c r="E6">
        <v>11.693</v>
      </c>
      <c r="F6" t="s">
        <v>20</v>
      </c>
      <c r="G6" s="1">
        <v>2E-16</v>
      </c>
      <c r="H6" s="1" t="s">
        <v>17</v>
      </c>
      <c r="I6">
        <v>0.20460999999999999</v>
      </c>
      <c r="J6">
        <v>2.2800000000000001E-2</v>
      </c>
      <c r="K6">
        <v>2318.4011599999999</v>
      </c>
      <c r="L6">
        <v>8.9760000000000009</v>
      </c>
      <c r="M6" t="s">
        <v>20</v>
      </c>
      <c r="N6" s="1">
        <v>2E-16</v>
      </c>
      <c r="O6" s="1" t="s">
        <v>17</v>
      </c>
      <c r="R6" t="s">
        <v>76</v>
      </c>
      <c r="S6">
        <v>102.532</v>
      </c>
      <c r="T6">
        <v>102.532</v>
      </c>
      <c r="U6">
        <v>1</v>
      </c>
      <c r="V6">
        <v>1445.1</v>
      </c>
      <c r="W6">
        <v>1588.1312</v>
      </c>
      <c r="X6" t="s">
        <v>181</v>
      </c>
      <c r="Y6" t="s">
        <v>17</v>
      </c>
    </row>
    <row r="7" spans="1:31" x14ac:dyDescent="0.3">
      <c r="A7" t="s">
        <v>3</v>
      </c>
      <c r="B7">
        <v>-0.69638</v>
      </c>
      <c r="C7">
        <v>2.6370000000000001E-2</v>
      </c>
      <c r="D7">
        <v>1445.10475</v>
      </c>
      <c r="E7">
        <v>-26.408999999999999</v>
      </c>
      <c r="F7" t="s">
        <v>20</v>
      </c>
      <c r="G7" s="1">
        <v>2E-16</v>
      </c>
      <c r="H7" t="s">
        <v>17</v>
      </c>
      <c r="I7">
        <v>-0.58609</v>
      </c>
      <c r="J7">
        <v>2.248E-2</v>
      </c>
      <c r="K7">
        <v>2312.3675600000001</v>
      </c>
      <c r="L7">
        <v>-26.065999999999999</v>
      </c>
      <c r="M7" t="s">
        <v>20</v>
      </c>
      <c r="N7" s="1">
        <v>2E-16</v>
      </c>
      <c r="O7" t="s">
        <v>17</v>
      </c>
      <c r="R7" t="s">
        <v>75</v>
      </c>
      <c r="S7">
        <v>36.588999999999999</v>
      </c>
      <c r="T7">
        <v>12.196</v>
      </c>
      <c r="U7">
        <v>3</v>
      </c>
      <c r="V7">
        <v>1445.2</v>
      </c>
      <c r="W7">
        <v>188.91050000000001</v>
      </c>
      <c r="X7" t="s">
        <v>181</v>
      </c>
      <c r="Y7" t="s">
        <v>17</v>
      </c>
    </row>
    <row r="8" spans="1:31" x14ac:dyDescent="0.3">
      <c r="A8" t="s">
        <v>2</v>
      </c>
      <c r="B8">
        <v>4.9399999999999999E-2</v>
      </c>
      <c r="C8">
        <v>2.6280000000000001E-2</v>
      </c>
      <c r="D8">
        <v>1445.1821600000001</v>
      </c>
      <c r="E8">
        <v>1.88</v>
      </c>
      <c r="G8">
        <v>6.0400000000000002E-2</v>
      </c>
      <c r="H8" t="s">
        <v>23</v>
      </c>
      <c r="I8">
        <v>-0.13288</v>
      </c>
      <c r="J8">
        <v>2.383E-2</v>
      </c>
      <c r="K8">
        <v>2337.2655500000001</v>
      </c>
      <c r="L8">
        <v>-5.5750000000000002</v>
      </c>
      <c r="N8" s="1">
        <v>2.7599999999999999E-8</v>
      </c>
      <c r="O8" t="s">
        <v>17</v>
      </c>
      <c r="R8" t="s">
        <v>0</v>
      </c>
      <c r="S8">
        <v>2.1000000000000001E-2</v>
      </c>
      <c r="T8">
        <v>2.1000000000000001E-2</v>
      </c>
      <c r="U8">
        <v>1</v>
      </c>
      <c r="V8">
        <v>1458.1</v>
      </c>
      <c r="W8">
        <v>0.3276</v>
      </c>
      <c r="X8">
        <v>0.56720000000000004</v>
      </c>
    </row>
    <row r="9" spans="1:31" x14ac:dyDescent="0.3">
      <c r="A9" s="2" t="s">
        <v>100</v>
      </c>
      <c r="B9" s="2">
        <v>-1.57436</v>
      </c>
      <c r="C9" s="2">
        <v>2.7505799999999998</v>
      </c>
      <c r="D9" s="2">
        <v>1458.0562299999999</v>
      </c>
      <c r="E9" s="2">
        <v>-0.57199999999999995</v>
      </c>
      <c r="G9">
        <v>0.56720000000000004</v>
      </c>
      <c r="H9" s="2"/>
      <c r="I9" s="2">
        <v>-0.15661</v>
      </c>
      <c r="J9" s="2">
        <v>4.2279999999999998E-2</v>
      </c>
      <c r="K9" s="2">
        <v>2376.8911600000001</v>
      </c>
      <c r="L9" s="2">
        <v>-3.7040000000000002</v>
      </c>
      <c r="N9" s="2">
        <v>2.1699999999999999E-4</v>
      </c>
      <c r="O9" s="2" t="s">
        <v>17</v>
      </c>
      <c r="R9" t="s">
        <v>1</v>
      </c>
      <c r="S9">
        <v>8.4000000000000005E-2</v>
      </c>
      <c r="T9">
        <v>8.4000000000000005E-2</v>
      </c>
      <c r="U9">
        <v>1</v>
      </c>
      <c r="V9">
        <v>1471.8</v>
      </c>
      <c r="W9">
        <v>1.2947</v>
      </c>
      <c r="X9">
        <v>0.25540000000000002</v>
      </c>
    </row>
    <row r="10" spans="1:31" x14ac:dyDescent="0.3">
      <c r="A10" s="2" t="s">
        <v>99</v>
      </c>
      <c r="I10" s="2">
        <v>-0.48712</v>
      </c>
      <c r="J10" s="2">
        <v>7.6219999999999996E-2</v>
      </c>
      <c r="K10" s="2">
        <v>2313.81954</v>
      </c>
      <c r="L10" s="2">
        <v>-6.391</v>
      </c>
      <c r="M10" s="2"/>
      <c r="N10" s="5">
        <v>1.9900000000000001E-10</v>
      </c>
      <c r="O10" s="5" t="s">
        <v>17</v>
      </c>
      <c r="R10" t="s">
        <v>182</v>
      </c>
      <c r="S10">
        <v>76.11</v>
      </c>
      <c r="T10">
        <v>25.37</v>
      </c>
      <c r="U10">
        <v>3</v>
      </c>
      <c r="V10">
        <v>1445.1</v>
      </c>
      <c r="W10">
        <v>392.96080000000001</v>
      </c>
      <c r="X10" t="s">
        <v>181</v>
      </c>
      <c r="Y10" t="s">
        <v>17</v>
      </c>
    </row>
    <row r="11" spans="1:31" x14ac:dyDescent="0.3">
      <c r="A11" s="4" t="s">
        <v>1</v>
      </c>
      <c r="B11" s="4">
        <v>0.98065000000000002</v>
      </c>
      <c r="C11" s="4">
        <v>0.15115999999999999</v>
      </c>
      <c r="D11" s="4">
        <v>44.99973</v>
      </c>
      <c r="E11" s="4">
        <v>6.4870000000000001</v>
      </c>
      <c r="G11" s="6">
        <v>5.8799999999999997E-8</v>
      </c>
      <c r="H11" s="6" t="s">
        <v>17</v>
      </c>
      <c r="I11">
        <v>1.7045699999999999</v>
      </c>
      <c r="J11">
        <v>0.18883</v>
      </c>
      <c r="K11">
        <v>80.030119999999997</v>
      </c>
      <c r="L11">
        <v>9.0269999999999992</v>
      </c>
      <c r="N11" s="1">
        <v>7.7400000000000003E-14</v>
      </c>
      <c r="O11" s="1" t="s">
        <v>17</v>
      </c>
      <c r="R11" t="s">
        <v>183</v>
      </c>
      <c r="S11">
        <v>2.4E-2</v>
      </c>
      <c r="T11">
        <v>2.4E-2</v>
      </c>
      <c r="U11">
        <v>1</v>
      </c>
      <c r="V11">
        <v>1457.6</v>
      </c>
      <c r="W11">
        <v>0.37790000000000001</v>
      </c>
      <c r="X11">
        <v>0.53879999999999995</v>
      </c>
    </row>
    <row r="12" spans="1:31" x14ac:dyDescent="0.3">
      <c r="A12" t="s">
        <v>22</v>
      </c>
      <c r="B12">
        <v>-0.45490000000000003</v>
      </c>
      <c r="C12">
        <v>3.7060000000000003E-2</v>
      </c>
      <c r="D12">
        <v>1445.0229300000001</v>
      </c>
      <c r="E12">
        <v>-12.273999999999999</v>
      </c>
      <c r="F12" t="s">
        <v>20</v>
      </c>
      <c r="G12" s="1">
        <v>2E-16</v>
      </c>
      <c r="H12" s="1" t="s">
        <v>17</v>
      </c>
      <c r="I12">
        <v>-0.31367</v>
      </c>
      <c r="J12">
        <v>3.2000000000000001E-2</v>
      </c>
      <c r="K12">
        <v>2316.7600600000001</v>
      </c>
      <c r="L12">
        <v>-9.8010000000000002</v>
      </c>
      <c r="M12" t="s">
        <v>20</v>
      </c>
      <c r="N12" s="1">
        <v>2E-16</v>
      </c>
      <c r="O12" s="1" t="s">
        <v>17</v>
      </c>
      <c r="R12" t="s">
        <v>16</v>
      </c>
    </row>
    <row r="13" spans="1:31" x14ac:dyDescent="0.3">
      <c r="A13" t="s">
        <v>21</v>
      </c>
      <c r="B13">
        <v>0.71921999999999997</v>
      </c>
      <c r="C13">
        <v>3.7229999999999999E-2</v>
      </c>
      <c r="D13">
        <v>1445.14382</v>
      </c>
      <c r="E13">
        <v>19.317</v>
      </c>
      <c r="F13" t="s">
        <v>20</v>
      </c>
      <c r="G13" s="1">
        <v>2E-16</v>
      </c>
      <c r="H13" s="1" t="s">
        <v>17</v>
      </c>
      <c r="I13">
        <v>0.61048000000000002</v>
      </c>
      <c r="J13">
        <v>3.2419999999999997E-2</v>
      </c>
      <c r="K13">
        <v>2322.9945899999998</v>
      </c>
      <c r="L13">
        <v>18.831</v>
      </c>
      <c r="M13" t="s">
        <v>20</v>
      </c>
      <c r="N13" s="1">
        <v>2E-16</v>
      </c>
      <c r="O13" t="s">
        <v>17</v>
      </c>
      <c r="R13" t="s">
        <v>15</v>
      </c>
      <c r="S13" t="s">
        <v>14</v>
      </c>
      <c r="T13">
        <v>0</v>
      </c>
      <c r="U13" t="s">
        <v>13</v>
      </c>
      <c r="V13">
        <v>1E-3</v>
      </c>
      <c r="W13" t="s">
        <v>12</v>
      </c>
      <c r="X13">
        <v>0.01</v>
      </c>
      <c r="Y13" t="s">
        <v>11</v>
      </c>
      <c r="Z13">
        <v>0.05</v>
      </c>
      <c r="AA13" t="s">
        <v>10</v>
      </c>
      <c r="AB13">
        <v>0.1</v>
      </c>
      <c r="AC13" t="s">
        <v>9</v>
      </c>
      <c r="AD13" t="s">
        <v>8</v>
      </c>
      <c r="AE13">
        <v>1</v>
      </c>
    </row>
    <row r="14" spans="1:31" x14ac:dyDescent="0.3">
      <c r="A14" t="s">
        <v>19</v>
      </c>
      <c r="B14">
        <v>-0.30923</v>
      </c>
      <c r="C14">
        <v>3.7060000000000003E-2</v>
      </c>
      <c r="D14">
        <v>1445.0229300000001</v>
      </c>
      <c r="E14">
        <v>-8.343</v>
      </c>
      <c r="F14" t="s">
        <v>20</v>
      </c>
      <c r="G14" s="1">
        <v>2E-16</v>
      </c>
      <c r="H14" t="s">
        <v>17</v>
      </c>
      <c r="I14">
        <v>0.31767000000000001</v>
      </c>
      <c r="J14">
        <v>3.1789999999999999E-2</v>
      </c>
      <c r="K14">
        <v>2311.9342000000001</v>
      </c>
      <c r="L14">
        <v>9.9939999999999998</v>
      </c>
      <c r="M14" t="s">
        <v>20</v>
      </c>
      <c r="N14" s="1">
        <v>2E-16</v>
      </c>
      <c r="O14" s="1" t="s">
        <v>17</v>
      </c>
    </row>
    <row r="15" spans="1:31" x14ac:dyDescent="0.3">
      <c r="A15" t="s">
        <v>98</v>
      </c>
      <c r="B15">
        <v>2.2883499999999999</v>
      </c>
      <c r="C15">
        <v>3.7226300000000001</v>
      </c>
      <c r="D15">
        <v>1457.5725299999999</v>
      </c>
      <c r="E15">
        <v>0.61499999999999999</v>
      </c>
      <c r="G15">
        <v>0.53879999999999995</v>
      </c>
      <c r="H15" s="1"/>
      <c r="I15">
        <v>0.30657000000000001</v>
      </c>
      <c r="J15">
        <v>6.9150000000000003E-2</v>
      </c>
      <c r="K15">
        <v>2373.0703400000002</v>
      </c>
      <c r="L15">
        <v>4.4329999999999998</v>
      </c>
      <c r="N15" s="1">
        <v>9.7000000000000003E-6</v>
      </c>
      <c r="O15" s="1" t="s">
        <v>17</v>
      </c>
    </row>
    <row r="16" spans="1:31" x14ac:dyDescent="0.3">
      <c r="A16" t="s">
        <v>97</v>
      </c>
      <c r="I16">
        <v>0.80774000000000001</v>
      </c>
      <c r="J16">
        <v>0.12071999999999999</v>
      </c>
      <c r="K16">
        <v>2360.9035699999999</v>
      </c>
      <c r="L16">
        <v>6.6909999999999998</v>
      </c>
      <c r="N16" s="1">
        <v>2.76E-11</v>
      </c>
      <c r="O16" s="1" t="s">
        <v>17</v>
      </c>
      <c r="R16" s="7" t="s">
        <v>136</v>
      </c>
      <c r="S16" s="7"/>
      <c r="T16" s="7"/>
      <c r="U16" s="7"/>
      <c r="V16" s="7"/>
      <c r="W16" s="7"/>
      <c r="X16" s="7"/>
      <c r="Y16" s="7"/>
      <c r="Z16" s="7"/>
    </row>
    <row r="17" spans="1:31" x14ac:dyDescent="0.3">
      <c r="R17" t="s">
        <v>169</v>
      </c>
      <c r="S17" t="s">
        <v>170</v>
      </c>
      <c r="T17" t="s">
        <v>171</v>
      </c>
      <c r="U17" t="s">
        <v>7</v>
      </c>
      <c r="V17" t="s">
        <v>58</v>
      </c>
      <c r="W17" t="s">
        <v>172</v>
      </c>
      <c r="X17" t="s">
        <v>173</v>
      </c>
      <c r="Y17" t="s">
        <v>88</v>
      </c>
      <c r="Z17" t="s">
        <v>87</v>
      </c>
    </row>
    <row r="18" spans="1:31" x14ac:dyDescent="0.3">
      <c r="S18" t="s">
        <v>174</v>
      </c>
      <c r="T18" t="s">
        <v>175</v>
      </c>
      <c r="U18" t="s">
        <v>176</v>
      </c>
      <c r="V18" t="s">
        <v>175</v>
      </c>
      <c r="W18" t="s">
        <v>177</v>
      </c>
      <c r="X18" t="s">
        <v>178</v>
      </c>
      <c r="Y18" t="s">
        <v>179</v>
      </c>
      <c r="Z18" t="s">
        <v>32</v>
      </c>
      <c r="AA18" t="s">
        <v>180</v>
      </c>
    </row>
    <row r="19" spans="1:31" x14ac:dyDescent="0.3">
      <c r="C19" s="7" t="s">
        <v>139</v>
      </c>
      <c r="D19" s="7"/>
      <c r="E19" s="7" t="s">
        <v>136</v>
      </c>
      <c r="F19" s="7"/>
      <c r="R19" t="s">
        <v>76</v>
      </c>
      <c r="S19">
        <v>268.88900000000001</v>
      </c>
      <c r="T19">
        <v>268.88900000000001</v>
      </c>
      <c r="U19">
        <v>1</v>
      </c>
      <c r="V19">
        <v>2357.1999999999998</v>
      </c>
      <c r="W19">
        <v>3581.5520000000001</v>
      </c>
      <c r="X19" t="s">
        <v>20</v>
      </c>
      <c r="Y19" s="1">
        <v>2.2E-16</v>
      </c>
      <c r="Z19" t="s">
        <v>17</v>
      </c>
    </row>
    <row r="20" spans="1:31" x14ac:dyDescent="0.3">
      <c r="A20" t="s">
        <v>76</v>
      </c>
      <c r="B20" t="s">
        <v>75</v>
      </c>
      <c r="C20" t="s">
        <v>74</v>
      </c>
      <c r="D20" t="s">
        <v>73</v>
      </c>
      <c r="E20" t="s">
        <v>74</v>
      </c>
      <c r="F20" t="s">
        <v>73</v>
      </c>
      <c r="R20" t="s">
        <v>75</v>
      </c>
      <c r="S20">
        <v>42.317999999999998</v>
      </c>
      <c r="T20">
        <v>14.106</v>
      </c>
      <c r="U20">
        <v>3</v>
      </c>
      <c r="V20">
        <v>2325.1</v>
      </c>
      <c r="W20">
        <v>187.88800000000001</v>
      </c>
      <c r="X20" t="s">
        <v>20</v>
      </c>
      <c r="Y20" s="1">
        <v>2.2E-16</v>
      </c>
      <c r="Z20" t="s">
        <v>17</v>
      </c>
    </row>
    <row r="21" spans="1:31" x14ac:dyDescent="0.3">
      <c r="A21" t="s">
        <v>25</v>
      </c>
      <c r="B21" t="s">
        <v>29</v>
      </c>
      <c r="C21">
        <v>1.95</v>
      </c>
      <c r="D21">
        <v>0.13500000000000001</v>
      </c>
      <c r="E21">
        <v>2.36</v>
      </c>
      <c r="F21">
        <v>5.91E-2</v>
      </c>
      <c r="R21" t="s">
        <v>0</v>
      </c>
      <c r="S21">
        <v>3.0790000000000002</v>
      </c>
      <c r="T21">
        <v>1.5389999999999999</v>
      </c>
      <c r="U21">
        <v>2</v>
      </c>
      <c r="V21">
        <v>2334.9</v>
      </c>
      <c r="W21">
        <v>20.504000000000001</v>
      </c>
      <c r="Y21" s="1">
        <v>1.488E-9</v>
      </c>
      <c r="Z21" t="s">
        <v>17</v>
      </c>
    </row>
    <row r="22" spans="1:31" x14ac:dyDescent="0.3">
      <c r="A22" t="s">
        <v>24</v>
      </c>
      <c r="B22" t="s">
        <v>29</v>
      </c>
      <c r="C22">
        <v>1.44</v>
      </c>
      <c r="D22">
        <v>0.13500000000000001</v>
      </c>
      <c r="E22">
        <v>1.46</v>
      </c>
      <c r="F22">
        <v>5.8999999999999997E-2</v>
      </c>
      <c r="R22" t="s">
        <v>1</v>
      </c>
      <c r="S22">
        <v>9.4920000000000009</v>
      </c>
      <c r="T22">
        <v>9.4920000000000009</v>
      </c>
      <c r="U22">
        <v>1</v>
      </c>
      <c r="V22">
        <v>73.400000000000006</v>
      </c>
      <c r="W22">
        <v>126.43300000000001</v>
      </c>
      <c r="X22" t="s">
        <v>20</v>
      </c>
      <c r="Y22" s="1">
        <v>2.2E-16</v>
      </c>
      <c r="Z22" t="s">
        <v>17</v>
      </c>
    </row>
    <row r="23" spans="1:31" x14ac:dyDescent="0.3">
      <c r="A23" t="s">
        <v>25</v>
      </c>
      <c r="B23" t="s">
        <v>28</v>
      </c>
      <c r="C23">
        <v>2.25</v>
      </c>
      <c r="D23">
        <v>0.13700000000000001</v>
      </c>
      <c r="E23">
        <v>2.56</v>
      </c>
      <c r="F23">
        <v>5.8999999999999997E-2</v>
      </c>
      <c r="R23" t="s">
        <v>182</v>
      </c>
      <c r="S23">
        <v>70.620999999999995</v>
      </c>
      <c r="T23">
        <v>23.54</v>
      </c>
      <c r="U23">
        <v>3</v>
      </c>
      <c r="V23">
        <v>2319</v>
      </c>
      <c r="W23">
        <v>313.55500000000001</v>
      </c>
      <c r="X23" t="s">
        <v>20</v>
      </c>
      <c r="Y23" s="1">
        <v>2.2E-16</v>
      </c>
      <c r="Z23" t="s">
        <v>17</v>
      </c>
    </row>
    <row r="24" spans="1:31" x14ac:dyDescent="0.3">
      <c r="A24" t="s">
        <v>24</v>
      </c>
      <c r="B24" t="s">
        <v>28</v>
      </c>
      <c r="C24">
        <v>1.29</v>
      </c>
      <c r="D24">
        <v>0.13700000000000001</v>
      </c>
      <c r="E24">
        <v>1.35</v>
      </c>
      <c r="F24">
        <v>5.9499999999999997E-2</v>
      </c>
      <c r="R24" t="s">
        <v>183</v>
      </c>
      <c r="S24">
        <v>3.4279999999999999</v>
      </c>
      <c r="T24">
        <v>1.714</v>
      </c>
      <c r="U24">
        <v>2</v>
      </c>
      <c r="V24">
        <v>2356.6</v>
      </c>
      <c r="W24">
        <v>22.832000000000001</v>
      </c>
      <c r="X24" s="1">
        <v>1.51E-10</v>
      </c>
      <c r="Y24" t="s">
        <v>17</v>
      </c>
    </row>
    <row r="25" spans="1:31" x14ac:dyDescent="0.3">
      <c r="A25" t="s">
        <v>25</v>
      </c>
      <c r="B25" t="s">
        <v>27</v>
      </c>
      <c r="C25">
        <v>1.25</v>
      </c>
      <c r="D25">
        <v>0.13700000000000001</v>
      </c>
      <c r="E25">
        <v>1.77</v>
      </c>
      <c r="F25">
        <v>5.8999999999999997E-2</v>
      </c>
      <c r="R25" t="s">
        <v>16</v>
      </c>
    </row>
    <row r="26" spans="1:31" x14ac:dyDescent="0.3">
      <c r="A26" t="s">
        <v>24</v>
      </c>
      <c r="B26" t="s">
        <v>27</v>
      </c>
      <c r="C26">
        <v>1.46</v>
      </c>
      <c r="D26">
        <v>0.13700000000000001</v>
      </c>
      <c r="E26">
        <v>1.48</v>
      </c>
      <c r="F26">
        <v>5.96E-2</v>
      </c>
      <c r="R26" t="s">
        <v>15</v>
      </c>
      <c r="S26" t="s">
        <v>14</v>
      </c>
      <c r="T26">
        <v>0</v>
      </c>
      <c r="U26" t="s">
        <v>13</v>
      </c>
      <c r="V26">
        <v>1E-3</v>
      </c>
      <c r="W26" t="s">
        <v>12</v>
      </c>
      <c r="X26">
        <v>0.01</v>
      </c>
      <c r="Y26" t="s">
        <v>11</v>
      </c>
      <c r="Z26">
        <v>0.05</v>
      </c>
      <c r="AA26" t="s">
        <v>10</v>
      </c>
      <c r="AB26">
        <v>0.1</v>
      </c>
      <c r="AC26" t="s">
        <v>9</v>
      </c>
      <c r="AD26" t="s">
        <v>8</v>
      </c>
      <c r="AE26">
        <v>1</v>
      </c>
    </row>
    <row r="27" spans="1:31" x14ac:dyDescent="0.3">
      <c r="A27" t="s">
        <v>25</v>
      </c>
      <c r="B27" t="s">
        <v>26</v>
      </c>
      <c r="C27">
        <v>2</v>
      </c>
      <c r="D27">
        <v>0.13700000000000001</v>
      </c>
      <c r="E27">
        <v>2.23</v>
      </c>
      <c r="F27">
        <v>5.9200000000000003E-2</v>
      </c>
    </row>
    <row r="28" spans="1:31" x14ac:dyDescent="0.3">
      <c r="A28" t="s">
        <v>24</v>
      </c>
      <c r="B28" t="s">
        <v>26</v>
      </c>
      <c r="C28">
        <v>1.18</v>
      </c>
      <c r="D28">
        <v>0.13700000000000001</v>
      </c>
      <c r="E28">
        <v>1.64</v>
      </c>
      <c r="F28">
        <v>5.9299999999999999E-2</v>
      </c>
      <c r="R28" s="20" t="s">
        <v>189</v>
      </c>
      <c r="S28" s="16" t="s">
        <v>141</v>
      </c>
      <c r="T28" s="16"/>
      <c r="U28" s="16" t="s">
        <v>142</v>
      </c>
      <c r="V28" s="16"/>
    </row>
    <row r="29" spans="1:31" x14ac:dyDescent="0.3">
      <c r="R29" s="15"/>
      <c r="S29" s="21" t="s">
        <v>179</v>
      </c>
      <c r="T29" s="21" t="s">
        <v>188</v>
      </c>
      <c r="U29" s="21" t="s">
        <v>179</v>
      </c>
      <c r="V29" s="21" t="s">
        <v>188</v>
      </c>
    </row>
    <row r="30" spans="1:31" x14ac:dyDescent="0.3">
      <c r="R30" s="17" t="s">
        <v>76</v>
      </c>
      <c r="S30" s="17">
        <v>1588.1312</v>
      </c>
      <c r="T30" s="18" t="s">
        <v>181</v>
      </c>
      <c r="U30" s="17">
        <v>3581.5520000000001</v>
      </c>
      <c r="V30" s="19">
        <v>2.2E-16</v>
      </c>
    </row>
    <row r="31" spans="1:31" x14ac:dyDescent="0.3">
      <c r="B31" t="s">
        <v>141</v>
      </c>
      <c r="C31" t="s">
        <v>142</v>
      </c>
      <c r="D31" t="s">
        <v>168</v>
      </c>
      <c r="R31" s="17" t="s">
        <v>160</v>
      </c>
      <c r="S31" s="17">
        <v>188.91050000000001</v>
      </c>
      <c r="T31" s="18" t="s">
        <v>181</v>
      </c>
      <c r="U31" s="17">
        <v>187.88800000000001</v>
      </c>
      <c r="V31" s="19">
        <v>2.2E-16</v>
      </c>
    </row>
    <row r="32" spans="1:31" x14ac:dyDescent="0.3">
      <c r="A32" t="s">
        <v>126</v>
      </c>
      <c r="B32">
        <v>1.44</v>
      </c>
      <c r="C32">
        <v>1.46</v>
      </c>
      <c r="D32">
        <f>C32-B32</f>
        <v>2.0000000000000018E-2</v>
      </c>
      <c r="R32" s="17" t="s">
        <v>0</v>
      </c>
      <c r="S32" s="17">
        <v>0.3276</v>
      </c>
      <c r="T32" s="17">
        <v>0.56720000000000004</v>
      </c>
      <c r="U32" s="17">
        <v>20.504000000000001</v>
      </c>
      <c r="V32" s="19">
        <v>1.488E-9</v>
      </c>
    </row>
    <row r="33" spans="1:22" x14ac:dyDescent="0.3">
      <c r="A33" t="s">
        <v>130</v>
      </c>
      <c r="B33">
        <v>1.46</v>
      </c>
      <c r="C33">
        <v>1.48</v>
      </c>
      <c r="D33">
        <f>C33-B33</f>
        <v>2.0000000000000018E-2</v>
      </c>
      <c r="E33">
        <f>AVERAGE(D37+D32)</f>
        <v>0.42999999999999994</v>
      </c>
      <c r="F33" t="s">
        <v>29</v>
      </c>
      <c r="R33" s="17" t="s">
        <v>1</v>
      </c>
      <c r="S33" s="17">
        <v>1.2947</v>
      </c>
      <c r="T33" s="17">
        <v>0.25540000000000002</v>
      </c>
      <c r="U33" s="17">
        <v>126.43300000000001</v>
      </c>
      <c r="V33" s="19">
        <v>2.2E-16</v>
      </c>
    </row>
    <row r="34" spans="1:22" x14ac:dyDescent="0.3">
      <c r="A34" t="s">
        <v>128</v>
      </c>
      <c r="B34">
        <v>1.29</v>
      </c>
      <c r="C34">
        <v>1.35</v>
      </c>
      <c r="D34">
        <f>C34-B34</f>
        <v>6.0000000000000053E-2</v>
      </c>
      <c r="E34">
        <f>AVERAGE(D36+D34)</f>
        <v>0.37000000000000011</v>
      </c>
      <c r="F34" t="s">
        <v>28</v>
      </c>
      <c r="R34" s="17" t="s">
        <v>185</v>
      </c>
      <c r="S34" s="17">
        <v>392.96080000000001</v>
      </c>
      <c r="T34" s="18" t="s">
        <v>181</v>
      </c>
      <c r="U34" s="17">
        <v>313.55500000000001</v>
      </c>
      <c r="V34" s="19">
        <v>2.2E-16</v>
      </c>
    </row>
    <row r="35" spans="1:22" x14ac:dyDescent="0.3">
      <c r="A35" t="s">
        <v>131</v>
      </c>
      <c r="B35">
        <v>2</v>
      </c>
      <c r="C35">
        <v>2.23</v>
      </c>
      <c r="D35">
        <f>C35-B35</f>
        <v>0.22999999999999998</v>
      </c>
      <c r="E35">
        <f>AVERAGE(D33,D39)</f>
        <v>0.27</v>
      </c>
      <c r="F35" t="s">
        <v>27</v>
      </c>
      <c r="R35" s="17" t="s">
        <v>183</v>
      </c>
      <c r="S35" s="17">
        <v>0.37790000000000001</v>
      </c>
      <c r="T35" s="17">
        <v>0.53879999999999995</v>
      </c>
      <c r="U35" s="17">
        <v>22.832000000000001</v>
      </c>
      <c r="V35" s="19">
        <v>1.51E-10</v>
      </c>
    </row>
    <row r="36" spans="1:22" x14ac:dyDescent="0.3">
      <c r="A36" t="s">
        <v>127</v>
      </c>
      <c r="B36">
        <v>2.25</v>
      </c>
      <c r="C36">
        <v>2.56</v>
      </c>
      <c r="D36">
        <f>C36-B36</f>
        <v>0.31000000000000005</v>
      </c>
      <c r="E36">
        <f>AVERAGE(D35+D38)</f>
        <v>0.69</v>
      </c>
      <c r="F36" t="s">
        <v>26</v>
      </c>
    </row>
    <row r="37" spans="1:22" x14ac:dyDescent="0.3">
      <c r="A37" t="s">
        <v>125</v>
      </c>
      <c r="B37">
        <v>1.95</v>
      </c>
      <c r="C37">
        <v>2.36</v>
      </c>
      <c r="D37">
        <f>C37-B37</f>
        <v>0.40999999999999992</v>
      </c>
    </row>
    <row r="38" spans="1:22" x14ac:dyDescent="0.3">
      <c r="A38" t="s">
        <v>132</v>
      </c>
      <c r="B38">
        <v>1.18</v>
      </c>
      <c r="C38">
        <v>1.64</v>
      </c>
      <c r="D38">
        <f>C38-B38</f>
        <v>0.45999999999999996</v>
      </c>
    </row>
    <row r="39" spans="1:22" x14ac:dyDescent="0.3">
      <c r="A39" t="s">
        <v>129</v>
      </c>
      <c r="B39">
        <v>1.25</v>
      </c>
      <c r="C39">
        <v>1.77</v>
      </c>
      <c r="D39">
        <f>C39-B39</f>
        <v>0.52</v>
      </c>
    </row>
  </sheetData>
  <sortState xmlns:xlrd2="http://schemas.microsoft.com/office/spreadsheetml/2017/richdata2" ref="A32:D39">
    <sortCondition ref="D31:D39"/>
  </sortState>
  <mergeCells count="8">
    <mergeCell ref="S28:T28"/>
    <mergeCell ref="U28:V28"/>
    <mergeCell ref="C19:D19"/>
    <mergeCell ref="E19:F19"/>
    <mergeCell ref="R3:Z3"/>
    <mergeCell ref="R16:Z16"/>
    <mergeCell ref="I2:O2"/>
    <mergeCell ref="B2:H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55E86D-F4BA-4981-B619-BEE25E52ABD0}">
  <dimension ref="D1:Y23"/>
  <sheetViews>
    <sheetView topLeftCell="F1" workbookViewId="0">
      <selection activeCell="V5" sqref="V5:V8"/>
    </sheetView>
  </sheetViews>
  <sheetFormatPr defaultRowHeight="14.4" x14ac:dyDescent="0.3"/>
  <cols>
    <col min="3" max="3" width="17.88671875" customWidth="1"/>
    <col min="4" max="4" width="17.77734375" customWidth="1"/>
    <col min="5" max="5" width="10" customWidth="1"/>
    <col min="7" max="7" width="20.44140625" customWidth="1"/>
    <col min="8" max="8" width="21.21875" customWidth="1"/>
    <col min="9" max="9" width="11.44140625" customWidth="1"/>
    <col min="13" max="13" width="14.21875" customWidth="1"/>
    <col min="14" max="14" width="13.33203125" customWidth="1"/>
  </cols>
  <sheetData>
    <row r="1" spans="4:25" x14ac:dyDescent="0.3">
      <c r="D1" s="13"/>
      <c r="E1" s="13"/>
      <c r="F1" s="13"/>
      <c r="G1" s="13" t="s">
        <v>141</v>
      </c>
      <c r="H1" s="13" t="s">
        <v>142</v>
      </c>
    </row>
    <row r="2" spans="4:25" ht="28.8" x14ac:dyDescent="0.3">
      <c r="D2" s="10" t="s">
        <v>76</v>
      </c>
      <c r="E2" s="10" t="s">
        <v>160</v>
      </c>
      <c r="F2" s="10" t="s">
        <v>161</v>
      </c>
      <c r="G2" s="14" t="s">
        <v>143</v>
      </c>
      <c r="H2" s="14" t="s">
        <v>143</v>
      </c>
    </row>
    <row r="3" spans="4:25" x14ac:dyDescent="0.3">
      <c r="D3" s="12" t="s">
        <v>162</v>
      </c>
      <c r="E3" s="12" t="s">
        <v>163</v>
      </c>
      <c r="F3" s="12" t="s">
        <v>125</v>
      </c>
      <c r="G3" s="11" t="s">
        <v>144</v>
      </c>
      <c r="H3" s="11" t="s">
        <v>152</v>
      </c>
      <c r="M3" t="s">
        <v>186</v>
      </c>
      <c r="N3" t="s">
        <v>187</v>
      </c>
    </row>
    <row r="4" spans="4:25" x14ac:dyDescent="0.3">
      <c r="D4" s="12" t="s">
        <v>164</v>
      </c>
      <c r="E4" s="12" t="s">
        <v>163</v>
      </c>
      <c r="F4" s="12" t="s">
        <v>126</v>
      </c>
      <c r="G4" s="11" t="s">
        <v>145</v>
      </c>
      <c r="H4" s="11" t="s">
        <v>153</v>
      </c>
      <c r="M4" t="s">
        <v>28</v>
      </c>
      <c r="N4" t="s">
        <v>27</v>
      </c>
      <c r="Q4" t="s">
        <v>24</v>
      </c>
      <c r="R4" t="s">
        <v>141</v>
      </c>
      <c r="S4" t="s">
        <v>142</v>
      </c>
      <c r="V4" t="s">
        <v>25</v>
      </c>
      <c r="W4" t="s">
        <v>141</v>
      </c>
      <c r="X4" t="s">
        <v>142</v>
      </c>
    </row>
    <row r="5" spans="4:25" x14ac:dyDescent="0.3">
      <c r="D5" s="12" t="s">
        <v>162</v>
      </c>
      <c r="E5" s="12" t="s">
        <v>165</v>
      </c>
      <c r="F5" s="12" t="s">
        <v>127</v>
      </c>
      <c r="G5" s="11" t="s">
        <v>146</v>
      </c>
      <c r="H5" s="11" t="s">
        <v>154</v>
      </c>
      <c r="M5" t="s">
        <v>29</v>
      </c>
      <c r="N5" t="s">
        <v>29</v>
      </c>
      <c r="Q5" t="s">
        <v>167</v>
      </c>
      <c r="R5">
        <v>1.18</v>
      </c>
      <c r="S5">
        <v>1.64</v>
      </c>
      <c r="T5">
        <f>S5-R5</f>
        <v>0.45999999999999996</v>
      </c>
      <c r="V5" t="s">
        <v>166</v>
      </c>
      <c r="W5">
        <v>1.25</v>
      </c>
      <c r="X5">
        <v>1.77</v>
      </c>
      <c r="Y5">
        <f>X5-W5</f>
        <v>0.52</v>
      </c>
    </row>
    <row r="6" spans="4:25" x14ac:dyDescent="0.3">
      <c r="D6" s="12" t="s">
        <v>164</v>
      </c>
      <c r="E6" s="12" t="s">
        <v>165</v>
      </c>
      <c r="F6" s="12" t="s">
        <v>128</v>
      </c>
      <c r="G6" s="11" t="s">
        <v>147</v>
      </c>
      <c r="H6" s="11" t="s">
        <v>155</v>
      </c>
      <c r="N6" t="s">
        <v>28</v>
      </c>
      <c r="Q6" t="s">
        <v>165</v>
      </c>
      <c r="R6">
        <v>1.29</v>
      </c>
      <c r="S6">
        <v>1.35</v>
      </c>
      <c r="T6">
        <f>S6-R6</f>
        <v>6.0000000000000053E-2</v>
      </c>
      <c r="V6" t="s">
        <v>163</v>
      </c>
      <c r="W6">
        <v>1.95</v>
      </c>
      <c r="X6">
        <v>2.36</v>
      </c>
      <c r="Y6">
        <f>X6-W6</f>
        <v>0.40999999999999992</v>
      </c>
    </row>
    <row r="7" spans="4:25" x14ac:dyDescent="0.3">
      <c r="D7" s="12" t="s">
        <v>162</v>
      </c>
      <c r="E7" s="12" t="s">
        <v>166</v>
      </c>
      <c r="F7" s="12" t="s">
        <v>129</v>
      </c>
      <c r="G7" s="11" t="s">
        <v>148</v>
      </c>
      <c r="H7" s="11" t="s">
        <v>156</v>
      </c>
      <c r="N7" t="s">
        <v>26</v>
      </c>
      <c r="Q7" t="s">
        <v>163</v>
      </c>
      <c r="R7">
        <v>1.44</v>
      </c>
      <c r="S7">
        <v>1.46</v>
      </c>
      <c r="T7">
        <f>S7-R7</f>
        <v>2.0000000000000018E-2</v>
      </c>
      <c r="V7" t="s">
        <v>165</v>
      </c>
      <c r="W7">
        <v>2.25</v>
      </c>
      <c r="X7">
        <v>2.56</v>
      </c>
      <c r="Y7">
        <f>X7-W7</f>
        <v>0.31000000000000005</v>
      </c>
    </row>
    <row r="8" spans="4:25" x14ac:dyDescent="0.3">
      <c r="D8" s="12" t="s">
        <v>164</v>
      </c>
      <c r="E8" s="12" t="s">
        <v>166</v>
      </c>
      <c r="F8" s="12" t="s">
        <v>130</v>
      </c>
      <c r="G8" s="11" t="s">
        <v>149</v>
      </c>
      <c r="H8" s="11" t="s">
        <v>157</v>
      </c>
      <c r="Q8" t="s">
        <v>166</v>
      </c>
      <c r="R8">
        <v>1.46</v>
      </c>
      <c r="S8">
        <v>1.48</v>
      </c>
      <c r="T8">
        <f>S8-R8</f>
        <v>2.0000000000000018E-2</v>
      </c>
      <c r="V8" t="s">
        <v>167</v>
      </c>
      <c r="W8">
        <v>2</v>
      </c>
      <c r="X8">
        <v>2.23</v>
      </c>
      <c r="Y8">
        <f>X8-W8</f>
        <v>0.22999999999999998</v>
      </c>
    </row>
    <row r="9" spans="4:25" x14ac:dyDescent="0.3">
      <c r="D9" s="12" t="s">
        <v>162</v>
      </c>
      <c r="E9" s="12" t="s">
        <v>167</v>
      </c>
      <c r="F9" s="12" t="s">
        <v>131</v>
      </c>
      <c r="G9" s="11" t="s">
        <v>150</v>
      </c>
      <c r="H9" s="11" t="s">
        <v>158</v>
      </c>
    </row>
    <row r="10" spans="4:25" x14ac:dyDescent="0.3">
      <c r="D10" s="12" t="s">
        <v>164</v>
      </c>
      <c r="E10" s="12" t="s">
        <v>167</v>
      </c>
      <c r="F10" s="12" t="s">
        <v>132</v>
      </c>
      <c r="G10" s="11" t="s">
        <v>151</v>
      </c>
      <c r="H10" s="11" t="s">
        <v>159</v>
      </c>
    </row>
    <row r="15" spans="4:25" x14ac:dyDescent="0.3">
      <c r="M15" t="s">
        <v>141</v>
      </c>
      <c r="N15" t="s">
        <v>142</v>
      </c>
      <c r="O15" t="s">
        <v>168</v>
      </c>
    </row>
    <row r="16" spans="4:25" x14ac:dyDescent="0.3">
      <c r="L16" t="s">
        <v>126</v>
      </c>
      <c r="M16">
        <v>1.44</v>
      </c>
      <c r="N16">
        <v>1.46</v>
      </c>
      <c r="O16">
        <f>N16-M16</f>
        <v>2.0000000000000018E-2</v>
      </c>
    </row>
    <row r="17" spans="6:17" x14ac:dyDescent="0.3">
      <c r="L17" t="s">
        <v>130</v>
      </c>
      <c r="M17">
        <v>1.46</v>
      </c>
      <c r="N17">
        <v>1.48</v>
      </c>
      <c r="O17">
        <f>N17-M17</f>
        <v>2.0000000000000018E-2</v>
      </c>
      <c r="P17">
        <f>AVERAGE(O21+O16)</f>
        <v>0.42999999999999994</v>
      </c>
      <c r="Q17" t="s">
        <v>29</v>
      </c>
    </row>
    <row r="18" spans="6:17" x14ac:dyDescent="0.3">
      <c r="L18" t="s">
        <v>128</v>
      </c>
      <c r="M18">
        <v>1.29</v>
      </c>
      <c r="N18">
        <v>1.35</v>
      </c>
      <c r="O18">
        <f>N18-M18</f>
        <v>6.0000000000000053E-2</v>
      </c>
      <c r="P18">
        <f>AVERAGE(O20+O18)</f>
        <v>0.37000000000000011</v>
      </c>
      <c r="Q18" t="s">
        <v>28</v>
      </c>
    </row>
    <row r="19" spans="6:17" x14ac:dyDescent="0.3">
      <c r="L19" t="s">
        <v>131</v>
      </c>
      <c r="M19">
        <v>2</v>
      </c>
      <c r="N19">
        <v>2.23</v>
      </c>
      <c r="O19">
        <f>N19-M19</f>
        <v>0.22999999999999998</v>
      </c>
      <c r="P19">
        <f>AVERAGE(O17,O23)</f>
        <v>0.27</v>
      </c>
      <c r="Q19" t="s">
        <v>27</v>
      </c>
    </row>
    <row r="20" spans="6:17" x14ac:dyDescent="0.3">
      <c r="F20" s="12" t="s">
        <v>126</v>
      </c>
      <c r="G20" s="11" t="s">
        <v>145</v>
      </c>
      <c r="H20" s="12" t="s">
        <v>125</v>
      </c>
      <c r="I20" s="11" t="s">
        <v>144</v>
      </c>
      <c r="L20" t="s">
        <v>127</v>
      </c>
      <c r="M20">
        <v>2.25</v>
      </c>
      <c r="N20">
        <v>2.56</v>
      </c>
      <c r="O20">
        <f>N20-M20</f>
        <v>0.31000000000000005</v>
      </c>
      <c r="P20">
        <f>AVERAGE(O19+O22)</f>
        <v>0.69</v>
      </c>
      <c r="Q20" t="s">
        <v>26</v>
      </c>
    </row>
    <row r="21" spans="6:17" x14ac:dyDescent="0.3">
      <c r="F21" s="12" t="s">
        <v>128</v>
      </c>
      <c r="G21" s="11" t="s">
        <v>147</v>
      </c>
      <c r="H21" s="12" t="s">
        <v>127</v>
      </c>
      <c r="I21" s="11" t="s">
        <v>146</v>
      </c>
      <c r="L21" t="s">
        <v>125</v>
      </c>
      <c r="M21">
        <v>1.95</v>
      </c>
      <c r="N21">
        <v>2.36</v>
      </c>
      <c r="O21">
        <f>N21-M21</f>
        <v>0.40999999999999992</v>
      </c>
    </row>
    <row r="22" spans="6:17" x14ac:dyDescent="0.3">
      <c r="F22" s="12" t="s">
        <v>130</v>
      </c>
      <c r="G22" s="11" t="s">
        <v>149</v>
      </c>
      <c r="H22" s="12" t="s">
        <v>129</v>
      </c>
      <c r="I22" s="11" t="s">
        <v>148</v>
      </c>
      <c r="L22" t="s">
        <v>132</v>
      </c>
      <c r="M22">
        <v>1.18</v>
      </c>
      <c r="N22">
        <v>1.64</v>
      </c>
      <c r="O22">
        <f>N22-M22</f>
        <v>0.45999999999999996</v>
      </c>
    </row>
    <row r="23" spans="6:17" x14ac:dyDescent="0.3">
      <c r="F23" s="12" t="s">
        <v>132</v>
      </c>
      <c r="G23" s="11" t="s">
        <v>151</v>
      </c>
      <c r="H23" s="12" t="s">
        <v>131</v>
      </c>
      <c r="I23" s="11" t="s">
        <v>150</v>
      </c>
      <c r="L23" t="s">
        <v>129</v>
      </c>
      <c r="M23">
        <v>1.25</v>
      </c>
      <c r="N23">
        <v>1.77</v>
      </c>
      <c r="O23">
        <f>N23-M23</f>
        <v>0.52</v>
      </c>
    </row>
  </sheetData>
  <sortState xmlns:xlrd2="http://schemas.microsoft.com/office/spreadsheetml/2017/richdata2" ref="V5:Y8">
    <sortCondition descending="1" ref="Y5:Y8"/>
  </sortState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70152A-479C-434A-90B7-59A902824441}">
  <dimension ref="A1:W34"/>
  <sheetViews>
    <sheetView topLeftCell="A7" workbookViewId="0">
      <selection activeCell="B36" sqref="B36"/>
    </sheetView>
  </sheetViews>
  <sheetFormatPr defaultRowHeight="14.4" x14ac:dyDescent="0.3"/>
  <cols>
    <col min="1" max="1" width="21" customWidth="1"/>
    <col min="15" max="15" width="8.88671875" style="3"/>
  </cols>
  <sheetData>
    <row r="1" spans="1:23" x14ac:dyDescent="0.3">
      <c r="A1" t="s">
        <v>96</v>
      </c>
      <c r="B1" t="s">
        <v>95</v>
      </c>
      <c r="C1" t="s">
        <v>94</v>
      </c>
      <c r="D1" t="s">
        <v>93</v>
      </c>
      <c r="E1" t="s">
        <v>92</v>
      </c>
      <c r="F1" t="s">
        <v>91</v>
      </c>
      <c r="G1" t="s">
        <v>90</v>
      </c>
      <c r="H1" t="s">
        <v>89</v>
      </c>
      <c r="I1" t="s">
        <v>88</v>
      </c>
      <c r="J1" t="s">
        <v>87</v>
      </c>
      <c r="K1" t="s">
        <v>86</v>
      </c>
      <c r="P1" t="s">
        <v>76</v>
      </c>
      <c r="Q1" t="s">
        <v>75</v>
      </c>
      <c r="R1" t="s">
        <v>74</v>
      </c>
      <c r="S1" t="s">
        <v>73</v>
      </c>
      <c r="T1" t="s">
        <v>34</v>
      </c>
      <c r="U1" t="s">
        <v>108</v>
      </c>
      <c r="V1" t="s">
        <v>109</v>
      </c>
    </row>
    <row r="2" spans="1:23" x14ac:dyDescent="0.3">
      <c r="A2" t="s">
        <v>85</v>
      </c>
      <c r="B2" t="s">
        <v>84</v>
      </c>
      <c r="C2" t="s">
        <v>83</v>
      </c>
      <c r="D2" t="s">
        <v>111</v>
      </c>
      <c r="E2" t="s">
        <v>75</v>
      </c>
      <c r="F2" t="s">
        <v>81</v>
      </c>
      <c r="G2" t="s">
        <v>112</v>
      </c>
      <c r="H2" t="s">
        <v>1</v>
      </c>
      <c r="I2" t="s">
        <v>81</v>
      </c>
      <c r="J2" t="s">
        <v>113</v>
      </c>
      <c r="K2" t="s">
        <v>78</v>
      </c>
      <c r="L2" t="s">
        <v>81</v>
      </c>
      <c r="M2" t="s">
        <v>113</v>
      </c>
      <c r="N2" t="s">
        <v>107</v>
      </c>
      <c r="P2" t="s">
        <v>25</v>
      </c>
      <c r="Q2" t="s">
        <v>29</v>
      </c>
      <c r="R2">
        <v>2.5299999999999998</v>
      </c>
      <c r="S2">
        <v>7.1599999999999997E-2</v>
      </c>
      <c r="T2">
        <v>22.5</v>
      </c>
      <c r="U2">
        <v>2.38</v>
      </c>
      <c r="V2">
        <v>2.68</v>
      </c>
    </row>
    <row r="3" spans="1:23" x14ac:dyDescent="0.3">
      <c r="B3" t="s">
        <v>77</v>
      </c>
      <c r="C3" t="s">
        <v>114</v>
      </c>
      <c r="P3" t="s">
        <v>24</v>
      </c>
      <c r="Q3" t="s">
        <v>29</v>
      </c>
      <c r="R3">
        <v>1.65</v>
      </c>
      <c r="S3">
        <v>7.0599999999999996E-2</v>
      </c>
      <c r="T3">
        <v>21.4</v>
      </c>
      <c r="U3">
        <v>1.51</v>
      </c>
      <c r="V3">
        <v>1.8</v>
      </c>
    </row>
    <row r="4" spans="1:23" x14ac:dyDescent="0.3">
      <c r="P4" t="s">
        <v>25</v>
      </c>
      <c r="Q4" t="s">
        <v>28</v>
      </c>
      <c r="R4">
        <v>2.77</v>
      </c>
      <c r="S4">
        <v>7.0499999999999993E-2</v>
      </c>
      <c r="T4">
        <v>21.2</v>
      </c>
      <c r="U4">
        <v>2.62</v>
      </c>
      <c r="V4">
        <v>2.92</v>
      </c>
    </row>
    <row r="5" spans="1:23" x14ac:dyDescent="0.3">
      <c r="A5" t="s">
        <v>72</v>
      </c>
      <c r="B5" t="s">
        <v>71</v>
      </c>
      <c r="C5" t="s">
        <v>70</v>
      </c>
      <c r="D5" t="s">
        <v>69</v>
      </c>
      <c r="E5">
        <v>144.9</v>
      </c>
      <c r="P5" t="s">
        <v>24</v>
      </c>
      <c r="Q5" t="s">
        <v>28</v>
      </c>
      <c r="R5">
        <v>1.61</v>
      </c>
      <c r="S5">
        <v>6.9000000000000006E-2</v>
      </c>
      <c r="T5">
        <v>19.600000000000001</v>
      </c>
      <c r="U5">
        <v>1.47</v>
      </c>
      <c r="V5">
        <v>1.76</v>
      </c>
    </row>
    <row r="6" spans="1:23" x14ac:dyDescent="0.3">
      <c r="P6" t="s">
        <v>25</v>
      </c>
      <c r="Q6" t="s">
        <v>27</v>
      </c>
      <c r="R6">
        <v>2.1</v>
      </c>
      <c r="S6">
        <v>7.1099999999999997E-2</v>
      </c>
      <c r="T6">
        <v>22</v>
      </c>
      <c r="U6">
        <v>1.95</v>
      </c>
      <c r="V6">
        <v>2.25</v>
      </c>
    </row>
    <row r="7" spans="1:23" x14ac:dyDescent="0.3">
      <c r="A7" t="s">
        <v>68</v>
      </c>
      <c r="B7" t="s">
        <v>67</v>
      </c>
      <c r="P7" t="s">
        <v>24</v>
      </c>
      <c r="Q7" t="s">
        <v>27</v>
      </c>
      <c r="R7">
        <v>1.68</v>
      </c>
      <c r="S7">
        <v>6.8099999999999994E-2</v>
      </c>
      <c r="T7">
        <v>18.600000000000001</v>
      </c>
      <c r="U7">
        <v>1.54</v>
      </c>
      <c r="V7">
        <v>1.83</v>
      </c>
    </row>
    <row r="8" spans="1:23" x14ac:dyDescent="0.3">
      <c r="B8" t="s">
        <v>66</v>
      </c>
      <c r="C8" t="s">
        <v>65</v>
      </c>
      <c r="D8" t="s">
        <v>64</v>
      </c>
      <c r="E8" t="s">
        <v>63</v>
      </c>
      <c r="F8" t="s">
        <v>62</v>
      </c>
      <c r="P8" t="s">
        <v>25</v>
      </c>
      <c r="Q8" t="s">
        <v>26</v>
      </c>
      <c r="R8">
        <v>2.4700000000000002</v>
      </c>
      <c r="S8">
        <v>7.0400000000000004E-2</v>
      </c>
      <c r="T8">
        <v>21.2</v>
      </c>
      <c r="U8">
        <v>2.3199999999999998</v>
      </c>
      <c r="V8">
        <v>2.61</v>
      </c>
    </row>
    <row r="9" spans="1:23" x14ac:dyDescent="0.3">
      <c r="A9">
        <v>-3.0442</v>
      </c>
      <c r="B9">
        <v>-0.55500000000000005</v>
      </c>
      <c r="C9">
        <v>-7.5899999999999995E-2</v>
      </c>
      <c r="D9">
        <v>0.55320000000000003</v>
      </c>
      <c r="E9">
        <v>4.7249999999999996</v>
      </c>
      <c r="P9" t="s">
        <v>24</v>
      </c>
      <c r="Q9" t="s">
        <v>26</v>
      </c>
      <c r="R9">
        <v>1.93</v>
      </c>
      <c r="S9">
        <v>6.83E-2</v>
      </c>
      <c r="T9">
        <v>18.7</v>
      </c>
      <c r="U9">
        <v>1.79</v>
      </c>
      <c r="V9">
        <v>2.08</v>
      </c>
    </row>
    <row r="11" spans="1:23" x14ac:dyDescent="0.3">
      <c r="A11" t="s">
        <v>61</v>
      </c>
      <c r="B11" t="s">
        <v>38</v>
      </c>
      <c r="P11" t="s">
        <v>55</v>
      </c>
      <c r="Q11" t="s">
        <v>54</v>
      </c>
      <c r="R11" t="s">
        <v>53</v>
      </c>
      <c r="S11" t="s">
        <v>52</v>
      </c>
      <c r="T11" t="s">
        <v>51</v>
      </c>
      <c r="U11" t="s">
        <v>50</v>
      </c>
      <c r="V11" t="s">
        <v>49</v>
      </c>
      <c r="W11" t="s">
        <v>0</v>
      </c>
    </row>
    <row r="12" spans="1:23" x14ac:dyDescent="0.3">
      <c r="B12" t="s">
        <v>60</v>
      </c>
      <c r="C12" t="s">
        <v>59</v>
      </c>
      <c r="D12" t="s">
        <v>58</v>
      </c>
      <c r="E12" t="s">
        <v>57</v>
      </c>
      <c r="P12" t="s">
        <v>47</v>
      </c>
      <c r="Q12" t="s">
        <v>46</v>
      </c>
      <c r="R12" t="s">
        <v>110</v>
      </c>
    </row>
    <row r="13" spans="1:23" x14ac:dyDescent="0.3">
      <c r="B13" t="s">
        <v>56</v>
      </c>
      <c r="C13" t="s">
        <v>30</v>
      </c>
      <c r="D13">
        <v>7.2241E-2</v>
      </c>
      <c r="E13">
        <v>0.26878000000000002</v>
      </c>
      <c r="P13" t="s">
        <v>41</v>
      </c>
      <c r="Q13" t="s">
        <v>40</v>
      </c>
      <c r="R13" t="s">
        <v>39</v>
      </c>
      <c r="S13">
        <v>0.95</v>
      </c>
    </row>
    <row r="14" spans="1:23" x14ac:dyDescent="0.3">
      <c r="B14" t="s">
        <v>105</v>
      </c>
      <c r="C14" t="s">
        <v>30</v>
      </c>
      <c r="D14">
        <v>6.476E-3</v>
      </c>
      <c r="E14">
        <v>8.047E-2</v>
      </c>
    </row>
    <row r="15" spans="1:23" x14ac:dyDescent="0.3">
      <c r="B15" t="s">
        <v>48</v>
      </c>
      <c r="C15">
        <v>5.7327999999999997E-2</v>
      </c>
      <c r="D15">
        <v>0.23943</v>
      </c>
      <c r="Q15" t="s">
        <v>29</v>
      </c>
      <c r="R15" t="s">
        <v>28</v>
      </c>
      <c r="S15" t="s">
        <v>27</v>
      </c>
      <c r="T15" t="s">
        <v>26</v>
      </c>
    </row>
    <row r="16" spans="1:23" x14ac:dyDescent="0.3">
      <c r="A16" t="s">
        <v>45</v>
      </c>
      <c r="B16" t="s">
        <v>7</v>
      </c>
      <c r="C16" t="s">
        <v>44</v>
      </c>
      <c r="D16" t="s">
        <v>115</v>
      </c>
      <c r="E16" t="s">
        <v>43</v>
      </c>
      <c r="F16" t="s">
        <v>42</v>
      </c>
      <c r="G16" t="s">
        <v>116</v>
      </c>
      <c r="H16" t="s">
        <v>102</v>
      </c>
      <c r="I16">
        <v>4</v>
      </c>
      <c r="P16" t="s">
        <v>25</v>
      </c>
      <c r="Q16">
        <f>R2</f>
        <v>2.5299999999999998</v>
      </c>
      <c r="R16">
        <f>R4</f>
        <v>2.77</v>
      </c>
      <c r="S16">
        <f>R6</f>
        <v>2.1</v>
      </c>
      <c r="T16">
        <f>R8</f>
        <v>2.4700000000000002</v>
      </c>
    </row>
    <row r="17" spans="1:20" x14ac:dyDescent="0.3">
      <c r="P17" t="s">
        <v>24</v>
      </c>
      <c r="Q17">
        <f>R3</f>
        <v>1.65</v>
      </c>
      <c r="R17">
        <f>R5</f>
        <v>1.61</v>
      </c>
      <c r="S17">
        <f>R7</f>
        <v>1.68</v>
      </c>
      <c r="T17">
        <f>R9</f>
        <v>1.93</v>
      </c>
    </row>
    <row r="18" spans="1:20" x14ac:dyDescent="0.3">
      <c r="A18" t="s">
        <v>6</v>
      </c>
      <c r="B18" t="s">
        <v>38</v>
      </c>
    </row>
    <row r="19" spans="1:20" x14ac:dyDescent="0.3">
      <c r="B19" t="s">
        <v>37</v>
      </c>
      <c r="C19" t="s">
        <v>36</v>
      </c>
      <c r="D19" t="s">
        <v>35</v>
      </c>
      <c r="E19" t="s">
        <v>34</v>
      </c>
      <c r="F19" t="s">
        <v>33</v>
      </c>
      <c r="G19" t="s">
        <v>32</v>
      </c>
      <c r="H19" t="s">
        <v>31</v>
      </c>
    </row>
    <row r="20" spans="1:20" x14ac:dyDescent="0.3">
      <c r="A20" t="s">
        <v>30</v>
      </c>
      <c r="B20">
        <v>1.28061</v>
      </c>
      <c r="C20">
        <v>0.24084</v>
      </c>
      <c r="D20">
        <v>192.12753000000001</v>
      </c>
      <c r="E20">
        <v>5.3170000000000002</v>
      </c>
      <c r="G20" s="1">
        <v>2.91E-7</v>
      </c>
      <c r="H20" s="1" t="s">
        <v>17</v>
      </c>
    </row>
    <row r="21" spans="1:20" x14ac:dyDescent="0.3">
      <c r="A21" t="s">
        <v>5</v>
      </c>
      <c r="B21">
        <v>-0.87692000000000003</v>
      </c>
      <c r="C21">
        <v>3.1320000000000001E-2</v>
      </c>
      <c r="D21">
        <v>917.15422000000001</v>
      </c>
      <c r="E21">
        <v>-28.001999999999999</v>
      </c>
      <c r="F21" t="s">
        <v>20</v>
      </c>
      <c r="G21" s="1">
        <v>2E-16</v>
      </c>
      <c r="H21" t="s">
        <v>17</v>
      </c>
    </row>
    <row r="22" spans="1:20" x14ac:dyDescent="0.3">
      <c r="A22" t="s">
        <v>4</v>
      </c>
      <c r="B22">
        <v>0.24110000000000001</v>
      </c>
      <c r="C22">
        <v>3.1460000000000002E-2</v>
      </c>
      <c r="D22">
        <v>917.75816999999995</v>
      </c>
      <c r="E22">
        <v>7.665</v>
      </c>
      <c r="G22" s="1">
        <v>4.5500000000000002E-14</v>
      </c>
      <c r="H22" s="1" t="s">
        <v>17</v>
      </c>
    </row>
    <row r="23" spans="1:20" x14ac:dyDescent="0.3">
      <c r="A23" t="s">
        <v>3</v>
      </c>
      <c r="B23">
        <v>-0.42864999999999998</v>
      </c>
      <c r="C23">
        <v>3.0970000000000001E-2</v>
      </c>
      <c r="D23">
        <v>916.06326999999999</v>
      </c>
      <c r="E23">
        <v>-13.842000000000001</v>
      </c>
      <c r="F23" t="s">
        <v>20</v>
      </c>
      <c r="G23" s="1">
        <v>2E-16</v>
      </c>
      <c r="H23" t="s">
        <v>17</v>
      </c>
    </row>
    <row r="24" spans="1:20" x14ac:dyDescent="0.3">
      <c r="A24" t="s">
        <v>2</v>
      </c>
      <c r="B24">
        <v>-6.1260000000000002E-2</v>
      </c>
      <c r="C24">
        <v>3.1440000000000003E-2</v>
      </c>
      <c r="D24">
        <v>917.7885</v>
      </c>
      <c r="E24">
        <v>-1.948</v>
      </c>
      <c r="G24">
        <v>5.1700000000000003E-2</v>
      </c>
      <c r="H24" t="s">
        <v>23</v>
      </c>
    </row>
    <row r="25" spans="1:20" x14ac:dyDescent="0.3">
      <c r="A25" s="2" t="s">
        <v>100</v>
      </c>
      <c r="B25" s="2">
        <v>0.16463</v>
      </c>
      <c r="C25" s="2">
        <v>0.18346999999999999</v>
      </c>
      <c r="D25" s="2">
        <v>931.84581000000003</v>
      </c>
      <c r="E25" s="2">
        <v>0.89700000000000002</v>
      </c>
      <c r="F25" s="2"/>
      <c r="G25" s="2">
        <v>0.36980000000000002</v>
      </c>
      <c r="H25" s="2"/>
    </row>
    <row r="26" spans="1:20" x14ac:dyDescent="0.3">
      <c r="A26" s="2" t="s">
        <v>99</v>
      </c>
      <c r="B26" s="2">
        <v>-3.8379999999999997E-2</v>
      </c>
      <c r="C26" s="2">
        <v>0.19758000000000001</v>
      </c>
      <c r="D26" s="2">
        <v>941.16215999999997</v>
      </c>
      <c r="E26" s="2">
        <v>-0.19400000000000001</v>
      </c>
      <c r="F26" s="2"/>
      <c r="G26" s="2">
        <v>0.84599999999999997</v>
      </c>
      <c r="H26" s="5"/>
    </row>
    <row r="27" spans="1:20" x14ac:dyDescent="0.3">
      <c r="A27" t="s">
        <v>1</v>
      </c>
      <c r="B27">
        <v>2.2788900000000001</v>
      </c>
      <c r="C27">
        <v>0.4</v>
      </c>
      <c r="D27">
        <v>218.30248</v>
      </c>
      <c r="E27">
        <v>5.6970000000000001</v>
      </c>
      <c r="G27" s="1">
        <v>3.9099999999999999E-8</v>
      </c>
      <c r="H27" s="1" t="s">
        <v>17</v>
      </c>
    </row>
    <row r="28" spans="1:20" x14ac:dyDescent="0.3">
      <c r="A28" t="s">
        <v>22</v>
      </c>
      <c r="B28">
        <v>-0.27990999999999999</v>
      </c>
      <c r="C28">
        <v>4.4949999999999997E-2</v>
      </c>
      <c r="D28">
        <v>920.34364000000005</v>
      </c>
      <c r="E28">
        <v>-6.2270000000000003</v>
      </c>
      <c r="G28" s="1">
        <v>7.2E-10</v>
      </c>
      <c r="H28" s="1" t="s">
        <v>17</v>
      </c>
    </row>
    <row r="29" spans="1:20" x14ac:dyDescent="0.3">
      <c r="A29" t="s">
        <v>21</v>
      </c>
      <c r="B29">
        <v>0.45862000000000003</v>
      </c>
      <c r="C29">
        <v>4.5060000000000003E-2</v>
      </c>
      <c r="D29">
        <v>920.30187999999998</v>
      </c>
      <c r="E29">
        <v>10.178000000000001</v>
      </c>
      <c r="F29" t="s">
        <v>20</v>
      </c>
      <c r="G29" s="1">
        <v>2E-16</v>
      </c>
      <c r="H29" t="s">
        <v>17</v>
      </c>
    </row>
    <row r="30" spans="1:20" x14ac:dyDescent="0.3">
      <c r="A30" t="s">
        <v>19</v>
      </c>
      <c r="B30">
        <v>0.34287000000000001</v>
      </c>
      <c r="C30">
        <v>4.4339999999999997E-2</v>
      </c>
      <c r="D30">
        <v>917.22243000000003</v>
      </c>
      <c r="E30">
        <v>7.7329999999999997</v>
      </c>
      <c r="G30" s="1">
        <v>2.76E-14</v>
      </c>
      <c r="H30" t="s">
        <v>17</v>
      </c>
    </row>
    <row r="31" spans="1:20" x14ac:dyDescent="0.3">
      <c r="A31" t="s">
        <v>98</v>
      </c>
      <c r="B31">
        <v>-0.44231999999999999</v>
      </c>
      <c r="C31">
        <v>0.32535999999999998</v>
      </c>
      <c r="D31">
        <v>929.86703999999997</v>
      </c>
      <c r="E31">
        <v>-1.359</v>
      </c>
      <c r="G31">
        <v>0.17430000000000001</v>
      </c>
      <c r="H31" s="1"/>
    </row>
    <row r="32" spans="1:20" x14ac:dyDescent="0.3">
      <c r="A32" t="s">
        <v>97</v>
      </c>
      <c r="B32">
        <v>-9.2520000000000005E-2</v>
      </c>
      <c r="C32">
        <v>0.34051999999999999</v>
      </c>
      <c r="D32">
        <v>935.88681999999994</v>
      </c>
      <c r="E32">
        <v>-0.27200000000000002</v>
      </c>
      <c r="G32">
        <v>0.78590000000000004</v>
      </c>
      <c r="H32" s="1"/>
    </row>
    <row r="33" spans="1:14" x14ac:dyDescent="0.3">
      <c r="A33" t="s">
        <v>16</v>
      </c>
    </row>
    <row r="34" spans="1:14" x14ac:dyDescent="0.3">
      <c r="A34" t="s">
        <v>15</v>
      </c>
      <c r="B34" t="s">
        <v>14</v>
      </c>
      <c r="C34">
        <v>0</v>
      </c>
      <c r="D34" t="s">
        <v>13</v>
      </c>
      <c r="E34">
        <v>1E-3</v>
      </c>
      <c r="F34" t="s">
        <v>12</v>
      </c>
      <c r="G34">
        <v>0.01</v>
      </c>
      <c r="H34" t="s">
        <v>11</v>
      </c>
      <c r="I34">
        <v>0.05</v>
      </c>
      <c r="J34" t="s">
        <v>10</v>
      </c>
      <c r="K34">
        <v>0.1</v>
      </c>
      <c r="L34" t="s">
        <v>9</v>
      </c>
      <c r="M34" t="s">
        <v>8</v>
      </c>
      <c r="N34">
        <v>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392AE7-DA70-4AF4-9BD5-E889EBCBABD0}">
  <dimension ref="A1:W34"/>
  <sheetViews>
    <sheetView topLeftCell="A7" workbookViewId="0">
      <selection activeCell="C39" sqref="C39"/>
    </sheetView>
  </sheetViews>
  <sheetFormatPr defaultRowHeight="14.4" x14ac:dyDescent="0.3"/>
  <cols>
    <col min="1" max="1" width="21" customWidth="1"/>
    <col min="15" max="15" width="8.88671875" style="3"/>
  </cols>
  <sheetData>
    <row r="1" spans="1:23" x14ac:dyDescent="0.3">
      <c r="A1" t="s">
        <v>96</v>
      </c>
      <c r="B1" t="s">
        <v>95</v>
      </c>
      <c r="C1" t="s">
        <v>94</v>
      </c>
      <c r="D1" t="s">
        <v>93</v>
      </c>
      <c r="E1" t="s">
        <v>92</v>
      </c>
      <c r="F1" t="s">
        <v>91</v>
      </c>
      <c r="G1" t="s">
        <v>90</v>
      </c>
      <c r="H1" t="s">
        <v>89</v>
      </c>
      <c r="I1" t="s">
        <v>88</v>
      </c>
      <c r="J1" t="s">
        <v>87</v>
      </c>
      <c r="K1" t="s">
        <v>86</v>
      </c>
      <c r="P1" t="s">
        <v>76</v>
      </c>
      <c r="Q1" t="s">
        <v>75</v>
      </c>
      <c r="R1" t="s">
        <v>74</v>
      </c>
      <c r="S1" t="s">
        <v>73</v>
      </c>
      <c r="T1" t="s">
        <v>34</v>
      </c>
      <c r="U1" t="s">
        <v>108</v>
      </c>
      <c r="V1" t="s">
        <v>109</v>
      </c>
    </row>
    <row r="2" spans="1:23" x14ac:dyDescent="0.3">
      <c r="A2" t="s">
        <v>85</v>
      </c>
      <c r="B2" t="s">
        <v>84</v>
      </c>
      <c r="C2" t="s">
        <v>83</v>
      </c>
      <c r="D2" t="s">
        <v>111</v>
      </c>
      <c r="E2" t="s">
        <v>75</v>
      </c>
      <c r="F2" t="s">
        <v>81</v>
      </c>
      <c r="G2" t="s">
        <v>112</v>
      </c>
      <c r="H2" t="s">
        <v>1</v>
      </c>
      <c r="I2" t="s">
        <v>81</v>
      </c>
      <c r="J2" t="s">
        <v>113</v>
      </c>
      <c r="K2" t="s">
        <v>78</v>
      </c>
      <c r="L2" t="s">
        <v>81</v>
      </c>
      <c r="M2" t="s">
        <v>113</v>
      </c>
      <c r="N2" t="s">
        <v>107</v>
      </c>
      <c r="P2" t="s">
        <v>25</v>
      </c>
      <c r="Q2" t="s">
        <v>29</v>
      </c>
      <c r="R2">
        <v>2.54</v>
      </c>
      <c r="S2">
        <v>7.9799999999999996E-2</v>
      </c>
      <c r="T2">
        <v>54.7</v>
      </c>
      <c r="U2">
        <v>2.38</v>
      </c>
      <c r="V2">
        <v>2.7</v>
      </c>
    </row>
    <row r="3" spans="1:23" x14ac:dyDescent="0.3">
      <c r="B3" t="s">
        <v>77</v>
      </c>
      <c r="C3" t="s">
        <v>117</v>
      </c>
      <c r="P3" t="s">
        <v>24</v>
      </c>
      <c r="Q3" t="s">
        <v>29</v>
      </c>
      <c r="R3">
        <v>1.49</v>
      </c>
      <c r="S3">
        <v>8.2100000000000006E-2</v>
      </c>
      <c r="T3">
        <v>60.8</v>
      </c>
      <c r="U3">
        <v>1.32</v>
      </c>
      <c r="V3">
        <v>1.65</v>
      </c>
    </row>
    <row r="4" spans="1:23" x14ac:dyDescent="0.3">
      <c r="P4" t="s">
        <v>25</v>
      </c>
      <c r="Q4" t="s">
        <v>28</v>
      </c>
      <c r="R4">
        <v>2.69</v>
      </c>
      <c r="S4">
        <v>8.09E-2</v>
      </c>
      <c r="T4">
        <v>57.6</v>
      </c>
      <c r="U4">
        <v>2.5299999999999998</v>
      </c>
      <c r="V4">
        <v>2.85</v>
      </c>
    </row>
    <row r="5" spans="1:23" x14ac:dyDescent="0.3">
      <c r="A5" t="s">
        <v>72</v>
      </c>
      <c r="B5" t="s">
        <v>71</v>
      </c>
      <c r="C5" t="s">
        <v>70</v>
      </c>
      <c r="D5" t="s">
        <v>69</v>
      </c>
      <c r="E5">
        <v>514.5</v>
      </c>
      <c r="P5" t="s">
        <v>24</v>
      </c>
      <c r="Q5" t="s">
        <v>28</v>
      </c>
      <c r="R5">
        <v>1.3</v>
      </c>
      <c r="S5">
        <v>8.2900000000000001E-2</v>
      </c>
      <c r="T5">
        <v>63.2</v>
      </c>
      <c r="U5">
        <v>1.1299999999999999</v>
      </c>
      <c r="V5">
        <v>1.46</v>
      </c>
    </row>
    <row r="6" spans="1:23" x14ac:dyDescent="0.3">
      <c r="P6" t="s">
        <v>25</v>
      </c>
      <c r="Q6" t="s">
        <v>27</v>
      </c>
      <c r="R6">
        <v>1.67</v>
      </c>
      <c r="S6">
        <v>8.0199999999999994E-2</v>
      </c>
      <c r="T6">
        <v>55.6</v>
      </c>
      <c r="U6">
        <v>1.51</v>
      </c>
      <c r="V6">
        <v>1.83</v>
      </c>
    </row>
    <row r="7" spans="1:23" x14ac:dyDescent="0.3">
      <c r="A7" t="s">
        <v>68</v>
      </c>
      <c r="B7" t="s">
        <v>67</v>
      </c>
      <c r="P7" t="s">
        <v>24</v>
      </c>
      <c r="Q7" t="s">
        <v>27</v>
      </c>
      <c r="R7">
        <v>1.58</v>
      </c>
      <c r="S7">
        <v>8.3699999999999997E-2</v>
      </c>
      <c r="T7">
        <v>65.5</v>
      </c>
      <c r="U7">
        <v>1.41</v>
      </c>
      <c r="V7">
        <v>1.74</v>
      </c>
    </row>
    <row r="8" spans="1:23" x14ac:dyDescent="0.3">
      <c r="B8" t="s">
        <v>66</v>
      </c>
      <c r="C8" t="s">
        <v>65</v>
      </c>
      <c r="D8" t="s">
        <v>64</v>
      </c>
      <c r="E8" t="s">
        <v>63</v>
      </c>
      <c r="F8" t="s">
        <v>62</v>
      </c>
      <c r="P8" t="s">
        <v>25</v>
      </c>
      <c r="Q8" t="s">
        <v>26</v>
      </c>
      <c r="R8">
        <v>2.38</v>
      </c>
      <c r="S8">
        <v>8.3199999999999996E-2</v>
      </c>
      <c r="T8">
        <v>63.9</v>
      </c>
      <c r="U8">
        <v>2.2200000000000002</v>
      </c>
      <c r="V8">
        <v>2.5499999999999998</v>
      </c>
    </row>
    <row r="9" spans="1:23" x14ac:dyDescent="0.3">
      <c r="A9">
        <v>-2.3534000000000002</v>
      </c>
      <c r="B9">
        <v>-0.69810000000000005</v>
      </c>
      <c r="C9">
        <v>-1.49E-2</v>
      </c>
      <c r="D9">
        <v>0.54869999999999997</v>
      </c>
      <c r="E9">
        <v>4.3971</v>
      </c>
      <c r="P9" t="s">
        <v>24</v>
      </c>
      <c r="Q9" t="s">
        <v>26</v>
      </c>
      <c r="R9">
        <v>1.66</v>
      </c>
      <c r="S9">
        <v>8.3199999999999996E-2</v>
      </c>
      <c r="T9">
        <v>63.9</v>
      </c>
      <c r="U9">
        <v>1.5</v>
      </c>
      <c r="V9">
        <v>1.83</v>
      </c>
    </row>
    <row r="11" spans="1:23" x14ac:dyDescent="0.3">
      <c r="A11" t="s">
        <v>61</v>
      </c>
      <c r="B11" t="s">
        <v>38</v>
      </c>
      <c r="P11" t="s">
        <v>55</v>
      </c>
      <c r="Q11" t="s">
        <v>54</v>
      </c>
      <c r="R11" t="s">
        <v>53</v>
      </c>
      <c r="S11" t="s">
        <v>52</v>
      </c>
      <c r="T11" t="s">
        <v>51</v>
      </c>
      <c r="U11" t="s">
        <v>50</v>
      </c>
      <c r="V11" t="s">
        <v>49</v>
      </c>
      <c r="W11" t="s">
        <v>0</v>
      </c>
    </row>
    <row r="12" spans="1:23" x14ac:dyDescent="0.3">
      <c r="B12" t="s">
        <v>60</v>
      </c>
      <c r="C12" t="s">
        <v>59</v>
      </c>
      <c r="D12" t="s">
        <v>58</v>
      </c>
      <c r="E12" t="s">
        <v>57</v>
      </c>
      <c r="P12" t="s">
        <v>47</v>
      </c>
      <c r="Q12" t="s">
        <v>46</v>
      </c>
      <c r="R12" t="s">
        <v>110</v>
      </c>
    </row>
    <row r="13" spans="1:23" x14ac:dyDescent="0.3">
      <c r="B13" t="s">
        <v>56</v>
      </c>
      <c r="C13" t="s">
        <v>30</v>
      </c>
      <c r="D13">
        <v>6.6009999999999999E-2</v>
      </c>
      <c r="E13">
        <v>0.25690000000000002</v>
      </c>
      <c r="P13" t="s">
        <v>41</v>
      </c>
      <c r="Q13" t="s">
        <v>40</v>
      </c>
      <c r="R13" t="s">
        <v>39</v>
      </c>
      <c r="S13">
        <v>0.95</v>
      </c>
    </row>
    <row r="14" spans="1:23" x14ac:dyDescent="0.3">
      <c r="B14" t="s">
        <v>105</v>
      </c>
      <c r="C14" t="s">
        <v>30</v>
      </c>
      <c r="D14">
        <v>4.803E-3</v>
      </c>
      <c r="E14">
        <v>6.93E-2</v>
      </c>
    </row>
    <row r="15" spans="1:23" x14ac:dyDescent="0.3">
      <c r="B15" t="s">
        <v>48</v>
      </c>
      <c r="C15">
        <v>8.5086999999999996E-2</v>
      </c>
      <c r="D15">
        <v>0.29170000000000001</v>
      </c>
      <c r="Q15" t="s">
        <v>29</v>
      </c>
      <c r="R15" t="s">
        <v>28</v>
      </c>
      <c r="S15" t="s">
        <v>27</v>
      </c>
      <c r="T15" t="s">
        <v>26</v>
      </c>
    </row>
    <row r="16" spans="1:23" x14ac:dyDescent="0.3">
      <c r="A16" t="s">
        <v>45</v>
      </c>
      <c r="B16" t="s">
        <v>7</v>
      </c>
      <c r="C16" t="s">
        <v>44</v>
      </c>
      <c r="D16" t="s">
        <v>118</v>
      </c>
      <c r="E16" t="s">
        <v>43</v>
      </c>
      <c r="F16" t="s">
        <v>42</v>
      </c>
      <c r="G16" t="s">
        <v>119</v>
      </c>
      <c r="H16" t="s">
        <v>102</v>
      </c>
      <c r="I16">
        <v>4</v>
      </c>
      <c r="P16" t="s">
        <v>25</v>
      </c>
      <c r="Q16">
        <f>R2</f>
        <v>2.54</v>
      </c>
      <c r="R16">
        <f>R4</f>
        <v>2.69</v>
      </c>
      <c r="S16">
        <f>R6</f>
        <v>1.67</v>
      </c>
      <c r="T16">
        <f>R8</f>
        <v>2.38</v>
      </c>
    </row>
    <row r="17" spans="1:20" x14ac:dyDescent="0.3">
      <c r="P17" t="s">
        <v>24</v>
      </c>
      <c r="Q17">
        <f>R3</f>
        <v>1.49</v>
      </c>
      <c r="R17">
        <f>R5</f>
        <v>1.3</v>
      </c>
      <c r="S17">
        <f>R7</f>
        <v>1.58</v>
      </c>
      <c r="T17">
        <f>R9</f>
        <v>1.66</v>
      </c>
    </row>
    <row r="18" spans="1:20" x14ac:dyDescent="0.3">
      <c r="A18" t="s">
        <v>6</v>
      </c>
      <c r="B18" t="s">
        <v>38</v>
      </c>
    </row>
    <row r="19" spans="1:20" x14ac:dyDescent="0.3">
      <c r="B19" t="s">
        <v>37</v>
      </c>
      <c r="C19" t="s">
        <v>36</v>
      </c>
      <c r="D19" t="s">
        <v>35</v>
      </c>
      <c r="E19" t="s">
        <v>34</v>
      </c>
      <c r="F19" t="s">
        <v>33</v>
      </c>
      <c r="G19" t="s">
        <v>32</v>
      </c>
      <c r="H19" t="s">
        <v>31</v>
      </c>
    </row>
    <row r="20" spans="1:20" x14ac:dyDescent="0.3">
      <c r="A20" t="s">
        <v>30</v>
      </c>
      <c r="B20">
        <v>1.4936499999999999</v>
      </c>
      <c r="C20">
        <v>0.14471999999999999</v>
      </c>
      <c r="D20">
        <v>33.564149999999998</v>
      </c>
      <c r="E20">
        <v>10.321</v>
      </c>
      <c r="G20" s="1">
        <v>6.0000000000000003E-12</v>
      </c>
      <c r="H20" s="1" t="s">
        <v>17</v>
      </c>
    </row>
    <row r="21" spans="1:20" x14ac:dyDescent="0.3">
      <c r="A21" t="s">
        <v>5</v>
      </c>
      <c r="B21">
        <v>-1.05507</v>
      </c>
      <c r="C21">
        <v>3.7339999999999998E-2</v>
      </c>
      <c r="D21">
        <v>947.25376000000006</v>
      </c>
      <c r="E21">
        <v>-28.259</v>
      </c>
      <c r="F21" t="s">
        <v>20</v>
      </c>
      <c r="G21" s="1">
        <v>2E-16</v>
      </c>
      <c r="H21" t="s">
        <v>17</v>
      </c>
    </row>
    <row r="22" spans="1:20" x14ac:dyDescent="0.3">
      <c r="A22" t="s">
        <v>4</v>
      </c>
      <c r="B22">
        <v>0.14888000000000001</v>
      </c>
      <c r="C22">
        <v>3.814E-2</v>
      </c>
      <c r="D22">
        <v>949.67751999999996</v>
      </c>
      <c r="E22">
        <v>3.903</v>
      </c>
      <c r="G22">
        <v>1.02E-4</v>
      </c>
      <c r="H22" s="1" t="s">
        <v>17</v>
      </c>
    </row>
    <row r="23" spans="1:20" x14ac:dyDescent="0.3">
      <c r="A23" t="s">
        <v>3</v>
      </c>
      <c r="B23">
        <v>-0.87316000000000005</v>
      </c>
      <c r="C23">
        <v>3.7249999999999998E-2</v>
      </c>
      <c r="D23">
        <v>946.94402000000002</v>
      </c>
      <c r="E23">
        <v>-23.442</v>
      </c>
      <c r="F23" t="s">
        <v>20</v>
      </c>
      <c r="G23" s="1">
        <v>2E-16</v>
      </c>
      <c r="H23" t="s">
        <v>17</v>
      </c>
    </row>
    <row r="24" spans="1:20" x14ac:dyDescent="0.3">
      <c r="A24" t="s">
        <v>2</v>
      </c>
      <c r="B24">
        <v>-0.15942000000000001</v>
      </c>
      <c r="C24">
        <v>3.9550000000000002E-2</v>
      </c>
      <c r="D24">
        <v>955.52698999999996</v>
      </c>
      <c r="E24">
        <v>-4.03</v>
      </c>
      <c r="G24" s="1">
        <v>6.0099999999999997E-5</v>
      </c>
      <c r="H24" t="s">
        <v>17</v>
      </c>
    </row>
    <row r="25" spans="1:20" x14ac:dyDescent="0.3">
      <c r="A25" s="2" t="s">
        <v>100</v>
      </c>
      <c r="B25" s="2">
        <v>-1.282E-2</v>
      </c>
      <c r="C25" s="2">
        <v>9.9979999999999999E-2</v>
      </c>
      <c r="D25" s="2">
        <v>974.31776000000002</v>
      </c>
      <c r="E25" s="2">
        <v>-0.128</v>
      </c>
      <c r="F25" s="2"/>
      <c r="G25" s="2">
        <v>0.89801699999999995</v>
      </c>
      <c r="H25" s="2"/>
    </row>
    <row r="26" spans="1:20" x14ac:dyDescent="0.3">
      <c r="A26" s="2" t="s">
        <v>99</v>
      </c>
      <c r="B26" s="2">
        <v>1.8049900000000001</v>
      </c>
      <c r="C26" s="2">
        <v>1.14249</v>
      </c>
      <c r="D26" s="2">
        <v>975.93807000000004</v>
      </c>
      <c r="E26" s="2">
        <v>1.58</v>
      </c>
      <c r="F26" s="2"/>
      <c r="G26" s="2">
        <v>0.11445900000000001</v>
      </c>
      <c r="H26" s="2"/>
    </row>
    <row r="27" spans="1:20" x14ac:dyDescent="0.3">
      <c r="A27" t="s">
        <v>1</v>
      </c>
      <c r="B27">
        <v>2.0644900000000002</v>
      </c>
      <c r="C27">
        <v>0.23571</v>
      </c>
      <c r="D27">
        <v>28.575679999999998</v>
      </c>
      <c r="E27">
        <v>8.7590000000000003</v>
      </c>
      <c r="G27" s="1">
        <v>1.38E-9</v>
      </c>
      <c r="H27" s="1" t="s">
        <v>17</v>
      </c>
    </row>
    <row r="28" spans="1:20" x14ac:dyDescent="0.3">
      <c r="A28" t="s">
        <v>22</v>
      </c>
      <c r="B28">
        <v>-0.34142</v>
      </c>
      <c r="C28">
        <v>5.2510000000000001E-2</v>
      </c>
      <c r="D28">
        <v>946.60495000000003</v>
      </c>
      <c r="E28">
        <v>-6.5019999999999998</v>
      </c>
      <c r="G28" s="1">
        <v>1.28E-10</v>
      </c>
      <c r="H28" s="1" t="s">
        <v>17</v>
      </c>
    </row>
    <row r="29" spans="1:20" x14ac:dyDescent="0.3">
      <c r="A29" t="s">
        <v>21</v>
      </c>
      <c r="B29">
        <v>0.95974999999999999</v>
      </c>
      <c r="C29">
        <v>5.3530000000000001E-2</v>
      </c>
      <c r="D29">
        <v>949.08609999999999</v>
      </c>
      <c r="E29">
        <v>17.928000000000001</v>
      </c>
      <c r="F29" t="s">
        <v>20</v>
      </c>
      <c r="G29" s="1">
        <v>2E-16</v>
      </c>
      <c r="H29" t="s">
        <v>17</v>
      </c>
    </row>
    <row r="30" spans="1:20" x14ac:dyDescent="0.3">
      <c r="A30" t="s">
        <v>19</v>
      </c>
      <c r="B30">
        <v>0.33279999999999998</v>
      </c>
      <c r="C30">
        <v>5.2600000000000001E-2</v>
      </c>
      <c r="D30">
        <v>946.76814999999999</v>
      </c>
      <c r="E30">
        <v>6.327</v>
      </c>
      <c r="G30" s="1">
        <v>3.8400000000000002E-10</v>
      </c>
      <c r="H30" s="1" t="s">
        <v>17</v>
      </c>
    </row>
    <row r="31" spans="1:20" x14ac:dyDescent="0.3">
      <c r="A31" t="s">
        <v>98</v>
      </c>
      <c r="B31">
        <v>0.15106</v>
      </c>
      <c r="C31">
        <v>0.1658</v>
      </c>
      <c r="D31">
        <v>971.95011</v>
      </c>
      <c r="E31">
        <v>0.91100000000000003</v>
      </c>
      <c r="G31">
        <v>0.36247000000000001</v>
      </c>
    </row>
    <row r="32" spans="1:20" x14ac:dyDescent="0.3">
      <c r="A32" t="s">
        <v>97</v>
      </c>
      <c r="B32">
        <v>-3.86287</v>
      </c>
      <c r="C32">
        <v>2.3211900000000001</v>
      </c>
      <c r="D32">
        <v>975.99731999999995</v>
      </c>
      <c r="E32">
        <v>-1.6639999999999999</v>
      </c>
      <c r="G32">
        <v>9.6397999999999998E-2</v>
      </c>
      <c r="H32" t="s">
        <v>23</v>
      </c>
    </row>
    <row r="33" spans="1:14" x14ac:dyDescent="0.3">
      <c r="A33" t="s">
        <v>16</v>
      </c>
    </row>
    <row r="34" spans="1:14" x14ac:dyDescent="0.3">
      <c r="A34" t="s">
        <v>15</v>
      </c>
      <c r="B34" t="s">
        <v>14</v>
      </c>
      <c r="C34">
        <v>0</v>
      </c>
      <c r="D34" t="s">
        <v>13</v>
      </c>
      <c r="E34">
        <v>1E-3</v>
      </c>
      <c r="F34" t="s">
        <v>12</v>
      </c>
      <c r="G34">
        <v>0.01</v>
      </c>
      <c r="H34" t="s">
        <v>11</v>
      </c>
      <c r="I34">
        <v>0.05</v>
      </c>
      <c r="J34" t="s">
        <v>10</v>
      </c>
      <c r="K34">
        <v>0.1</v>
      </c>
      <c r="L34" t="s">
        <v>9</v>
      </c>
      <c r="M34" t="s">
        <v>8</v>
      </c>
      <c r="N34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9C33FF-8691-4C2E-9A4D-5AF312954F83}">
  <dimension ref="A1:W32"/>
  <sheetViews>
    <sheetView topLeftCell="A7" workbookViewId="0">
      <selection activeCell="O27" sqref="O27"/>
    </sheetView>
  </sheetViews>
  <sheetFormatPr defaultRowHeight="14.4" x14ac:dyDescent="0.3"/>
  <cols>
    <col min="1" max="1" width="21" customWidth="1"/>
    <col min="15" max="15" width="8.88671875" style="3"/>
  </cols>
  <sheetData>
    <row r="1" spans="1:23" x14ac:dyDescent="0.3">
      <c r="A1" t="s">
        <v>96</v>
      </c>
      <c r="B1" t="s">
        <v>95</v>
      </c>
      <c r="C1" t="s">
        <v>94</v>
      </c>
      <c r="D1" t="s">
        <v>93</v>
      </c>
      <c r="E1" t="s">
        <v>92</v>
      </c>
      <c r="F1" t="s">
        <v>91</v>
      </c>
      <c r="G1" t="s">
        <v>90</v>
      </c>
      <c r="H1" t="s">
        <v>89</v>
      </c>
      <c r="I1" t="s">
        <v>88</v>
      </c>
      <c r="J1" t="s">
        <v>87</v>
      </c>
      <c r="K1" t="s">
        <v>86</v>
      </c>
      <c r="P1" t="s">
        <v>76</v>
      </c>
      <c r="Q1" t="s">
        <v>75</v>
      </c>
      <c r="R1" t="s">
        <v>74</v>
      </c>
      <c r="S1" t="s">
        <v>73</v>
      </c>
      <c r="T1" t="s">
        <v>34</v>
      </c>
      <c r="U1" t="s">
        <v>108</v>
      </c>
      <c r="V1" t="s">
        <v>109</v>
      </c>
    </row>
    <row r="2" spans="1:23" x14ac:dyDescent="0.3">
      <c r="A2" t="s">
        <v>85</v>
      </c>
      <c r="B2" t="s">
        <v>84</v>
      </c>
      <c r="C2" t="s">
        <v>83</v>
      </c>
      <c r="D2" t="s">
        <v>111</v>
      </c>
      <c r="E2" t="s">
        <v>75</v>
      </c>
      <c r="F2" t="s">
        <v>81</v>
      </c>
      <c r="G2" t="s">
        <v>112</v>
      </c>
      <c r="H2" t="s">
        <v>1</v>
      </c>
      <c r="I2" t="s">
        <v>81</v>
      </c>
      <c r="J2" t="s">
        <v>113</v>
      </c>
      <c r="K2" t="s">
        <v>78</v>
      </c>
      <c r="L2" t="s">
        <v>81</v>
      </c>
      <c r="M2" t="s">
        <v>113</v>
      </c>
      <c r="N2" t="s">
        <v>107</v>
      </c>
      <c r="P2" t="s">
        <v>25</v>
      </c>
      <c r="Q2" t="s">
        <v>29</v>
      </c>
      <c r="R2">
        <v>2.0099999999999998</v>
      </c>
      <c r="S2">
        <v>6.5199999999999994E-2</v>
      </c>
      <c r="T2">
        <v>44.2</v>
      </c>
      <c r="U2">
        <v>1.88</v>
      </c>
      <c r="V2">
        <v>2.14</v>
      </c>
    </row>
    <row r="3" spans="1:23" x14ac:dyDescent="0.3">
      <c r="B3" t="s">
        <v>77</v>
      </c>
      <c r="C3" t="s">
        <v>121</v>
      </c>
      <c r="P3" t="s">
        <v>24</v>
      </c>
      <c r="Q3" t="s">
        <v>29</v>
      </c>
      <c r="R3">
        <v>1.53</v>
      </c>
      <c r="S3">
        <v>6.6799999999999998E-2</v>
      </c>
      <c r="T3">
        <v>48.6</v>
      </c>
      <c r="U3">
        <v>1.4</v>
      </c>
      <c r="V3">
        <v>1.67</v>
      </c>
    </row>
    <row r="4" spans="1:23" x14ac:dyDescent="0.3">
      <c r="P4" t="s">
        <v>25</v>
      </c>
      <c r="Q4" t="s">
        <v>28</v>
      </c>
      <c r="R4">
        <v>2.27</v>
      </c>
      <c r="S4">
        <v>6.5100000000000005E-2</v>
      </c>
      <c r="T4">
        <v>43.9</v>
      </c>
      <c r="U4">
        <v>2.13</v>
      </c>
      <c r="V4">
        <v>2.4</v>
      </c>
    </row>
    <row r="5" spans="1:23" x14ac:dyDescent="0.3">
      <c r="A5" t="s">
        <v>72</v>
      </c>
      <c r="B5" t="s">
        <v>71</v>
      </c>
      <c r="C5" t="s">
        <v>70</v>
      </c>
      <c r="D5" t="s">
        <v>69</v>
      </c>
      <c r="E5">
        <v>126.6</v>
      </c>
      <c r="P5" t="s">
        <v>24</v>
      </c>
      <c r="Q5" t="s">
        <v>28</v>
      </c>
      <c r="R5">
        <v>1.47</v>
      </c>
      <c r="S5">
        <v>6.6799999999999998E-2</v>
      </c>
      <c r="T5">
        <v>48.6</v>
      </c>
      <c r="U5">
        <v>1.33</v>
      </c>
      <c r="V5">
        <v>1.6</v>
      </c>
    </row>
    <row r="6" spans="1:23" x14ac:dyDescent="0.3">
      <c r="P6" t="s">
        <v>25</v>
      </c>
      <c r="Q6" t="s">
        <v>27</v>
      </c>
      <c r="R6">
        <v>1.33</v>
      </c>
      <c r="S6">
        <v>6.4799999999999996E-2</v>
      </c>
      <c r="T6">
        <v>43.1</v>
      </c>
      <c r="U6">
        <v>1.2</v>
      </c>
      <c r="V6">
        <v>1.46</v>
      </c>
    </row>
    <row r="7" spans="1:23" x14ac:dyDescent="0.3">
      <c r="A7" t="s">
        <v>68</v>
      </c>
      <c r="B7" t="s">
        <v>67</v>
      </c>
      <c r="P7" t="s">
        <v>24</v>
      </c>
      <c r="Q7" t="s">
        <v>27</v>
      </c>
      <c r="R7">
        <v>1.51</v>
      </c>
      <c r="S7">
        <v>6.6799999999999998E-2</v>
      </c>
      <c r="T7">
        <v>48.6</v>
      </c>
      <c r="U7">
        <v>1.37</v>
      </c>
      <c r="V7">
        <v>1.64</v>
      </c>
    </row>
    <row r="8" spans="1:23" x14ac:dyDescent="0.3">
      <c r="B8" t="s">
        <v>66</v>
      </c>
      <c r="C8" t="s">
        <v>65</v>
      </c>
      <c r="D8" t="s">
        <v>64</v>
      </c>
      <c r="E8" t="s">
        <v>63</v>
      </c>
      <c r="F8" t="s">
        <v>62</v>
      </c>
      <c r="P8" t="s">
        <v>25</v>
      </c>
      <c r="Q8" t="s">
        <v>26</v>
      </c>
      <c r="R8">
        <v>2.0299999999999998</v>
      </c>
      <c r="S8">
        <v>6.6799999999999998E-2</v>
      </c>
      <c r="T8">
        <v>48.6</v>
      </c>
      <c r="U8">
        <v>1.9</v>
      </c>
      <c r="V8">
        <v>2.16</v>
      </c>
    </row>
    <row r="9" spans="1:23" x14ac:dyDescent="0.3">
      <c r="A9">
        <v>-2.6985000000000001</v>
      </c>
      <c r="B9">
        <v>-0.63260000000000005</v>
      </c>
      <c r="C9">
        <v>-1.43E-2</v>
      </c>
      <c r="D9">
        <v>0.5806</v>
      </c>
      <c r="E9">
        <v>4.2489999999999997</v>
      </c>
      <c r="P9" t="s">
        <v>24</v>
      </c>
      <c r="Q9" t="s">
        <v>26</v>
      </c>
      <c r="R9">
        <v>1.25</v>
      </c>
      <c r="S9">
        <v>6.6799999999999998E-2</v>
      </c>
      <c r="T9">
        <v>48.6</v>
      </c>
      <c r="U9">
        <v>1.1100000000000001</v>
      </c>
      <c r="V9">
        <v>1.38</v>
      </c>
    </row>
    <row r="11" spans="1:23" x14ac:dyDescent="0.3">
      <c r="A11" t="s">
        <v>61</v>
      </c>
      <c r="B11" t="s">
        <v>38</v>
      </c>
      <c r="P11" t="s">
        <v>55</v>
      </c>
      <c r="Q11" t="s">
        <v>54</v>
      </c>
      <c r="R11" t="s">
        <v>53</v>
      </c>
      <c r="S11" t="s">
        <v>52</v>
      </c>
      <c r="T11" t="s">
        <v>51</v>
      </c>
      <c r="U11" t="s">
        <v>50</v>
      </c>
      <c r="V11" t="s">
        <v>49</v>
      </c>
      <c r="W11" t="s">
        <v>0</v>
      </c>
    </row>
    <row r="12" spans="1:23" x14ac:dyDescent="0.3">
      <c r="B12" t="s">
        <v>60</v>
      </c>
      <c r="C12" t="s">
        <v>59</v>
      </c>
      <c r="D12" t="s">
        <v>58</v>
      </c>
      <c r="E12" t="s">
        <v>57</v>
      </c>
      <c r="P12" t="s">
        <v>47</v>
      </c>
      <c r="Q12" t="s">
        <v>46</v>
      </c>
      <c r="R12" t="s">
        <v>110</v>
      </c>
    </row>
    <row r="13" spans="1:23" x14ac:dyDescent="0.3">
      <c r="B13" t="s">
        <v>56</v>
      </c>
      <c r="C13" t="s">
        <v>30</v>
      </c>
      <c r="D13">
        <v>7.1913000000000005E-2</v>
      </c>
      <c r="E13">
        <v>0.26817000000000002</v>
      </c>
      <c r="P13" t="s">
        <v>41</v>
      </c>
      <c r="Q13" t="s">
        <v>40</v>
      </c>
      <c r="R13" t="s">
        <v>39</v>
      </c>
      <c r="S13">
        <v>0.95</v>
      </c>
    </row>
    <row r="14" spans="1:23" x14ac:dyDescent="0.3">
      <c r="B14" t="s">
        <v>105</v>
      </c>
      <c r="C14" t="s">
        <v>30</v>
      </c>
      <c r="D14">
        <v>2.9520000000000002E-3</v>
      </c>
      <c r="E14">
        <v>5.4330000000000003E-2</v>
      </c>
    </row>
    <row r="15" spans="1:23" x14ac:dyDescent="0.3">
      <c r="B15" t="s">
        <v>48</v>
      </c>
      <c r="C15">
        <v>5.6473000000000002E-2</v>
      </c>
      <c r="D15">
        <v>0.23763999999999999</v>
      </c>
      <c r="Q15" t="s">
        <v>29</v>
      </c>
      <c r="R15" t="s">
        <v>28</v>
      </c>
      <c r="S15" t="s">
        <v>27</v>
      </c>
      <c r="T15" t="s">
        <v>26</v>
      </c>
    </row>
    <row r="16" spans="1:23" x14ac:dyDescent="0.3">
      <c r="A16" t="s">
        <v>45</v>
      </c>
      <c r="B16" t="s">
        <v>7</v>
      </c>
      <c r="C16" t="s">
        <v>44</v>
      </c>
      <c r="D16" t="s">
        <v>118</v>
      </c>
      <c r="E16" t="s">
        <v>43</v>
      </c>
      <c r="F16" t="s">
        <v>42</v>
      </c>
      <c r="G16" t="s">
        <v>119</v>
      </c>
      <c r="H16" t="s">
        <v>102</v>
      </c>
      <c r="I16">
        <v>4</v>
      </c>
      <c r="P16" t="s">
        <v>25</v>
      </c>
      <c r="Q16">
        <f>R2</f>
        <v>2.0099999999999998</v>
      </c>
      <c r="R16">
        <f>R4</f>
        <v>2.27</v>
      </c>
      <c r="S16">
        <f>R6</f>
        <v>1.33</v>
      </c>
      <c r="T16">
        <f>R8</f>
        <v>2.0299999999999998</v>
      </c>
    </row>
    <row r="17" spans="1:20" x14ac:dyDescent="0.3">
      <c r="P17" t="s">
        <v>24</v>
      </c>
      <c r="Q17">
        <f>R3</f>
        <v>1.53</v>
      </c>
      <c r="R17">
        <f>R5</f>
        <v>1.47</v>
      </c>
      <c r="S17">
        <f>R7</f>
        <v>1.51</v>
      </c>
      <c r="T17">
        <f>R9</f>
        <v>1.25</v>
      </c>
    </row>
    <row r="18" spans="1:20" x14ac:dyDescent="0.3">
      <c r="A18" t="s">
        <v>6</v>
      </c>
      <c r="B18" t="s">
        <v>38</v>
      </c>
    </row>
    <row r="19" spans="1:20" x14ac:dyDescent="0.3">
      <c r="B19" t="s">
        <v>37</v>
      </c>
      <c r="C19" t="s">
        <v>36</v>
      </c>
      <c r="D19" t="s">
        <v>35</v>
      </c>
      <c r="E19" t="s">
        <v>34</v>
      </c>
      <c r="F19" t="s">
        <v>33</v>
      </c>
      <c r="G19" t="s">
        <v>32</v>
      </c>
      <c r="H19" t="s">
        <v>31</v>
      </c>
    </row>
    <row r="20" spans="1:20" x14ac:dyDescent="0.3">
      <c r="A20" t="s">
        <v>30</v>
      </c>
      <c r="B20">
        <v>1.1123400000000001</v>
      </c>
      <c r="C20">
        <v>0.11264</v>
      </c>
      <c r="D20">
        <v>34.09778</v>
      </c>
      <c r="E20">
        <v>9.875</v>
      </c>
      <c r="G20" s="1">
        <v>1.56E-11</v>
      </c>
      <c r="H20" s="1" t="s">
        <v>17</v>
      </c>
    </row>
    <row r="21" spans="1:20" x14ac:dyDescent="0.3">
      <c r="A21" t="s">
        <v>5</v>
      </c>
      <c r="B21">
        <v>-0.48176999999999998</v>
      </c>
      <c r="C21">
        <v>3.134E-2</v>
      </c>
      <c r="D21">
        <v>950.09928000000002</v>
      </c>
      <c r="E21">
        <v>-15.371</v>
      </c>
      <c r="F21" t="s">
        <v>20</v>
      </c>
      <c r="G21" s="1">
        <v>2E-16</v>
      </c>
      <c r="H21" t="s">
        <v>17</v>
      </c>
    </row>
    <row r="22" spans="1:20" x14ac:dyDescent="0.3">
      <c r="A22" t="s">
        <v>4</v>
      </c>
      <c r="B22">
        <v>0.25331999999999999</v>
      </c>
      <c r="C22">
        <v>3.0380000000000001E-2</v>
      </c>
      <c r="D22">
        <v>949.08345999999995</v>
      </c>
      <c r="E22">
        <v>8.3390000000000004</v>
      </c>
      <c r="G22" s="1">
        <v>2.6200000000000002E-16</v>
      </c>
      <c r="H22" t="s">
        <v>17</v>
      </c>
    </row>
    <row r="23" spans="1:20" x14ac:dyDescent="0.3">
      <c r="A23" t="s">
        <v>3</v>
      </c>
      <c r="B23">
        <v>-0.68235000000000001</v>
      </c>
      <c r="C23">
        <v>3.074E-2</v>
      </c>
      <c r="D23">
        <v>949.31694000000005</v>
      </c>
      <c r="E23">
        <v>-22.195</v>
      </c>
      <c r="F23" t="s">
        <v>20</v>
      </c>
      <c r="G23" s="1">
        <v>2E-16</v>
      </c>
      <c r="H23" t="s">
        <v>17</v>
      </c>
    </row>
    <row r="24" spans="1:20" x14ac:dyDescent="0.3">
      <c r="A24" t="s">
        <v>2</v>
      </c>
      <c r="B24">
        <v>1.6959999999999999E-2</v>
      </c>
      <c r="C24">
        <v>3.134E-2</v>
      </c>
      <c r="D24">
        <v>950.09928000000002</v>
      </c>
      <c r="E24">
        <v>0.54100000000000004</v>
      </c>
      <c r="G24">
        <v>0.58845000000000003</v>
      </c>
      <c r="H24" s="1"/>
    </row>
    <row r="25" spans="1:20" x14ac:dyDescent="0.3">
      <c r="A25" s="2" t="s">
        <v>100</v>
      </c>
      <c r="B25" s="2">
        <v>-4.9279999999999997E-2</v>
      </c>
      <c r="C25" s="2">
        <v>9.5299999999999996E-2</v>
      </c>
      <c r="D25" s="2">
        <v>959.28247999999996</v>
      </c>
      <c r="E25" s="2">
        <v>-0.51700000000000002</v>
      </c>
      <c r="G25" s="2">
        <v>0.60521000000000003</v>
      </c>
      <c r="H25" s="2"/>
    </row>
    <row r="26" spans="1:20" x14ac:dyDescent="0.3">
      <c r="A26" s="4" t="s">
        <v>1</v>
      </c>
      <c r="B26" s="4">
        <v>1.4965200000000001</v>
      </c>
      <c r="C26" s="4">
        <v>0.19636000000000001</v>
      </c>
      <c r="D26" s="4">
        <v>28.977730000000001</v>
      </c>
      <c r="E26" s="4">
        <v>7.6210000000000004</v>
      </c>
      <c r="F26" s="4"/>
      <c r="G26" s="6">
        <v>2.1200000000000001E-8</v>
      </c>
      <c r="H26" s="4" t="s">
        <v>17</v>
      </c>
    </row>
    <row r="27" spans="1:20" x14ac:dyDescent="0.3">
      <c r="A27" t="s">
        <v>22</v>
      </c>
      <c r="B27">
        <v>-0.31878000000000001</v>
      </c>
      <c r="C27">
        <v>4.2819999999999997E-2</v>
      </c>
      <c r="D27">
        <v>949.01257999999996</v>
      </c>
      <c r="E27">
        <v>-7.444</v>
      </c>
      <c r="G27" s="1">
        <v>2.19E-13</v>
      </c>
      <c r="H27" s="1" t="s">
        <v>17</v>
      </c>
    </row>
    <row r="28" spans="1:20" x14ac:dyDescent="0.3">
      <c r="A28" t="s">
        <v>21</v>
      </c>
      <c r="B28">
        <v>0.66025</v>
      </c>
      <c r="C28">
        <v>4.308E-2</v>
      </c>
      <c r="D28">
        <v>949.13256999999999</v>
      </c>
      <c r="E28">
        <v>15.326000000000001</v>
      </c>
      <c r="F28" t="s">
        <v>20</v>
      </c>
      <c r="G28" s="1">
        <v>2E-16</v>
      </c>
      <c r="H28" s="1" t="s">
        <v>17</v>
      </c>
    </row>
    <row r="29" spans="1:20" x14ac:dyDescent="0.3">
      <c r="A29" t="s">
        <v>19</v>
      </c>
      <c r="B29">
        <v>-0.30206</v>
      </c>
      <c r="C29">
        <v>4.351E-2</v>
      </c>
      <c r="D29">
        <v>949.54453999999998</v>
      </c>
      <c r="E29">
        <v>-6.9420000000000002</v>
      </c>
      <c r="G29" s="1">
        <v>7.15E-12</v>
      </c>
      <c r="H29" s="1" t="s">
        <v>17</v>
      </c>
    </row>
    <row r="30" spans="1:20" x14ac:dyDescent="0.3">
      <c r="A30" t="s">
        <v>98</v>
      </c>
      <c r="B30">
        <v>0.82474000000000003</v>
      </c>
      <c r="C30">
        <v>0.26689000000000002</v>
      </c>
      <c r="D30">
        <v>963.73463000000004</v>
      </c>
      <c r="E30">
        <v>3.09</v>
      </c>
      <c r="G30">
        <v>2.0600000000000002E-3</v>
      </c>
      <c r="H30" s="1" t="s">
        <v>18</v>
      </c>
    </row>
    <row r="31" spans="1:20" x14ac:dyDescent="0.3">
      <c r="A31" t="s">
        <v>16</v>
      </c>
    </row>
    <row r="32" spans="1:20" x14ac:dyDescent="0.3">
      <c r="A32" t="s">
        <v>15</v>
      </c>
      <c r="B32" t="s">
        <v>14</v>
      </c>
      <c r="C32">
        <v>0</v>
      </c>
      <c r="D32" t="s">
        <v>13</v>
      </c>
      <c r="E32">
        <v>1E-3</v>
      </c>
      <c r="F32" t="s">
        <v>12</v>
      </c>
      <c r="G32">
        <v>0.01</v>
      </c>
      <c r="H32" t="s">
        <v>11</v>
      </c>
      <c r="I32">
        <v>0.05</v>
      </c>
      <c r="J32" t="s">
        <v>10</v>
      </c>
      <c r="K32">
        <v>0.1</v>
      </c>
      <c r="L32" t="s">
        <v>9</v>
      </c>
      <c r="M32" t="s">
        <v>8</v>
      </c>
      <c r="N32">
        <v>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57DFDA-5937-4DC0-A0C1-AF6589FE6884}">
  <dimension ref="A1:W34"/>
  <sheetViews>
    <sheetView workbookViewId="0">
      <selection activeCell="P15" sqref="P15:T17"/>
    </sheetView>
  </sheetViews>
  <sheetFormatPr defaultRowHeight="14.4" x14ac:dyDescent="0.3"/>
  <cols>
    <col min="1" max="1" width="21" customWidth="1"/>
    <col min="15" max="15" width="8.88671875" style="3"/>
  </cols>
  <sheetData>
    <row r="1" spans="1:23" x14ac:dyDescent="0.3">
      <c r="A1" t="s">
        <v>96</v>
      </c>
      <c r="B1" t="s">
        <v>95</v>
      </c>
      <c r="C1" t="s">
        <v>94</v>
      </c>
      <c r="D1" t="s">
        <v>93</v>
      </c>
      <c r="E1" t="s">
        <v>92</v>
      </c>
      <c r="F1" t="s">
        <v>91</v>
      </c>
      <c r="G1" t="s">
        <v>90</v>
      </c>
      <c r="H1" t="s">
        <v>89</v>
      </c>
      <c r="I1" t="s">
        <v>88</v>
      </c>
      <c r="J1" t="s">
        <v>87</v>
      </c>
      <c r="K1" t="s">
        <v>86</v>
      </c>
      <c r="P1" t="s">
        <v>76</v>
      </c>
      <c r="Q1" t="s">
        <v>75</v>
      </c>
      <c r="R1" t="s">
        <v>74</v>
      </c>
      <c r="S1" t="s">
        <v>73</v>
      </c>
      <c r="T1" t="s">
        <v>34</v>
      </c>
      <c r="U1" t="s">
        <v>108</v>
      </c>
      <c r="V1" t="s">
        <v>109</v>
      </c>
    </row>
    <row r="2" spans="1:23" x14ac:dyDescent="0.3">
      <c r="A2" t="s">
        <v>85</v>
      </c>
      <c r="B2" t="s">
        <v>84</v>
      </c>
      <c r="C2" t="s">
        <v>83</v>
      </c>
      <c r="D2" t="s">
        <v>111</v>
      </c>
      <c r="E2" t="s">
        <v>75</v>
      </c>
      <c r="F2" t="s">
        <v>81</v>
      </c>
      <c r="G2" t="s">
        <v>112</v>
      </c>
      <c r="H2" t="s">
        <v>1</v>
      </c>
      <c r="I2" t="s">
        <v>81</v>
      </c>
      <c r="J2" t="s">
        <v>113</v>
      </c>
      <c r="K2" t="s">
        <v>78</v>
      </c>
      <c r="L2" t="s">
        <v>81</v>
      </c>
      <c r="M2" t="s">
        <v>113</v>
      </c>
      <c r="N2" t="s">
        <v>107</v>
      </c>
      <c r="P2" t="s">
        <v>25</v>
      </c>
      <c r="Q2" t="s">
        <v>29</v>
      </c>
      <c r="R2">
        <v>2</v>
      </c>
      <c r="S2">
        <v>7.4300000000000005E-2</v>
      </c>
      <c r="T2">
        <v>62.9</v>
      </c>
      <c r="U2">
        <v>1.85</v>
      </c>
      <c r="V2">
        <v>2.14</v>
      </c>
    </row>
    <row r="3" spans="1:23" x14ac:dyDescent="0.3">
      <c r="B3" t="s">
        <v>77</v>
      </c>
      <c r="C3" t="s">
        <v>120</v>
      </c>
      <c r="P3" t="s">
        <v>24</v>
      </c>
      <c r="Q3" t="s">
        <v>29</v>
      </c>
      <c r="R3">
        <v>1.46</v>
      </c>
      <c r="S3">
        <v>7.5300000000000006E-2</v>
      </c>
      <c r="T3">
        <v>66.3</v>
      </c>
      <c r="U3">
        <v>1.31</v>
      </c>
      <c r="V3">
        <v>1.61</v>
      </c>
    </row>
    <row r="4" spans="1:23" x14ac:dyDescent="0.3">
      <c r="P4" t="s">
        <v>25</v>
      </c>
      <c r="Q4" t="s">
        <v>28</v>
      </c>
      <c r="R4">
        <v>2.39</v>
      </c>
      <c r="S4">
        <v>7.6100000000000001E-2</v>
      </c>
      <c r="T4">
        <v>68.8</v>
      </c>
      <c r="U4">
        <v>2.23</v>
      </c>
      <c r="V4">
        <v>2.54</v>
      </c>
    </row>
    <row r="5" spans="1:23" x14ac:dyDescent="0.3">
      <c r="A5" t="s">
        <v>72</v>
      </c>
      <c r="B5" t="s">
        <v>71</v>
      </c>
      <c r="C5" t="s">
        <v>70</v>
      </c>
      <c r="D5" t="s">
        <v>69</v>
      </c>
      <c r="E5">
        <v>317.89999999999998</v>
      </c>
      <c r="P5" t="s">
        <v>24</v>
      </c>
      <c r="Q5" t="s">
        <v>28</v>
      </c>
      <c r="R5">
        <v>1.32</v>
      </c>
      <c r="S5">
        <v>7.7100000000000002E-2</v>
      </c>
      <c r="T5">
        <v>72.3</v>
      </c>
      <c r="U5">
        <v>1.17</v>
      </c>
      <c r="V5">
        <v>1.47</v>
      </c>
    </row>
    <row r="6" spans="1:23" x14ac:dyDescent="0.3">
      <c r="P6" t="s">
        <v>25</v>
      </c>
      <c r="Q6" t="s">
        <v>27</v>
      </c>
      <c r="R6">
        <v>1.5</v>
      </c>
      <c r="S6">
        <v>7.3099999999999998E-2</v>
      </c>
      <c r="T6">
        <v>59.3</v>
      </c>
      <c r="U6">
        <v>1.36</v>
      </c>
      <c r="V6">
        <v>1.65</v>
      </c>
    </row>
    <row r="7" spans="1:23" x14ac:dyDescent="0.3">
      <c r="A7" t="s">
        <v>68</v>
      </c>
      <c r="B7" t="s">
        <v>67</v>
      </c>
      <c r="P7" t="s">
        <v>24</v>
      </c>
      <c r="Q7" t="s">
        <v>27</v>
      </c>
      <c r="R7">
        <v>1.51</v>
      </c>
      <c r="S7">
        <v>7.7799999999999994E-2</v>
      </c>
      <c r="T7">
        <v>74.599999999999994</v>
      </c>
      <c r="U7">
        <v>1.36</v>
      </c>
      <c r="V7">
        <v>1.67</v>
      </c>
    </row>
    <row r="8" spans="1:23" x14ac:dyDescent="0.3">
      <c r="B8" t="s">
        <v>66</v>
      </c>
      <c r="C8" t="s">
        <v>65</v>
      </c>
      <c r="D8" t="s">
        <v>64</v>
      </c>
      <c r="E8" t="s">
        <v>63</v>
      </c>
      <c r="F8" t="s">
        <v>62</v>
      </c>
      <c r="P8" t="s">
        <v>25</v>
      </c>
      <c r="Q8" t="s">
        <v>26</v>
      </c>
      <c r="R8">
        <v>2.0499999999999998</v>
      </c>
      <c r="S8">
        <v>7.7200000000000005E-2</v>
      </c>
      <c r="T8">
        <v>72.3</v>
      </c>
      <c r="U8">
        <v>1.9</v>
      </c>
      <c r="V8">
        <v>2.2000000000000002</v>
      </c>
    </row>
    <row r="9" spans="1:23" x14ac:dyDescent="0.3">
      <c r="A9">
        <v>-2.8005</v>
      </c>
      <c r="B9">
        <v>-0.55510000000000004</v>
      </c>
      <c r="C9">
        <v>-7.4899999999999994E-2</v>
      </c>
      <c r="D9">
        <v>0.56820000000000004</v>
      </c>
      <c r="E9">
        <v>4.8475000000000001</v>
      </c>
      <c r="P9" t="s">
        <v>24</v>
      </c>
      <c r="Q9" t="s">
        <v>26</v>
      </c>
      <c r="R9">
        <v>1.37</v>
      </c>
      <c r="S9">
        <v>7.5300000000000006E-2</v>
      </c>
      <c r="T9">
        <v>66</v>
      </c>
      <c r="U9">
        <v>1.22</v>
      </c>
      <c r="V9">
        <v>1.52</v>
      </c>
    </row>
    <row r="11" spans="1:23" x14ac:dyDescent="0.3">
      <c r="A11" t="s">
        <v>61</v>
      </c>
      <c r="B11" t="s">
        <v>38</v>
      </c>
      <c r="P11" t="s">
        <v>55</v>
      </c>
      <c r="Q11" t="s">
        <v>54</v>
      </c>
      <c r="R11" t="s">
        <v>53</v>
      </c>
      <c r="S11" t="s">
        <v>52</v>
      </c>
      <c r="T11" t="s">
        <v>51</v>
      </c>
      <c r="U11" t="s">
        <v>50</v>
      </c>
      <c r="V11" t="s">
        <v>49</v>
      </c>
      <c r="W11" t="s">
        <v>0</v>
      </c>
    </row>
    <row r="12" spans="1:23" x14ac:dyDescent="0.3">
      <c r="B12" t="s">
        <v>60</v>
      </c>
      <c r="C12" t="s">
        <v>59</v>
      </c>
      <c r="D12" t="s">
        <v>58</v>
      </c>
      <c r="E12" t="s">
        <v>57</v>
      </c>
      <c r="P12" t="s">
        <v>47</v>
      </c>
      <c r="Q12" t="s">
        <v>46</v>
      </c>
      <c r="R12" t="s">
        <v>110</v>
      </c>
    </row>
    <row r="13" spans="1:23" x14ac:dyDescent="0.3">
      <c r="B13" t="s">
        <v>56</v>
      </c>
      <c r="C13" t="s">
        <v>30</v>
      </c>
      <c r="D13">
        <v>8.7759000000000004E-2</v>
      </c>
      <c r="E13">
        <v>0.29624</v>
      </c>
      <c r="P13" t="s">
        <v>41</v>
      </c>
      <c r="Q13" t="s">
        <v>40</v>
      </c>
      <c r="R13" t="s">
        <v>39</v>
      </c>
      <c r="S13">
        <v>0.95</v>
      </c>
    </row>
    <row r="14" spans="1:23" x14ac:dyDescent="0.3">
      <c r="B14" t="s">
        <v>105</v>
      </c>
      <c r="C14" t="s">
        <v>30</v>
      </c>
      <c r="D14">
        <v>2.4060000000000002E-3</v>
      </c>
      <c r="E14">
        <v>4.9050000000000003E-2</v>
      </c>
    </row>
    <row r="15" spans="1:23" x14ac:dyDescent="0.3">
      <c r="B15" t="s">
        <v>48</v>
      </c>
      <c r="C15">
        <v>6.8917999999999993E-2</v>
      </c>
      <c r="D15">
        <v>0.26251999999999998</v>
      </c>
      <c r="Q15" t="s">
        <v>29</v>
      </c>
      <c r="R15" t="s">
        <v>28</v>
      </c>
      <c r="S15" t="s">
        <v>27</v>
      </c>
      <c r="T15" t="s">
        <v>26</v>
      </c>
    </row>
    <row r="16" spans="1:23" x14ac:dyDescent="0.3">
      <c r="A16" t="s">
        <v>45</v>
      </c>
      <c r="B16" t="s">
        <v>7</v>
      </c>
      <c r="C16" t="s">
        <v>44</v>
      </c>
      <c r="D16" t="s">
        <v>115</v>
      </c>
      <c r="E16" t="s">
        <v>43</v>
      </c>
      <c r="F16" t="s">
        <v>42</v>
      </c>
      <c r="G16" t="s">
        <v>116</v>
      </c>
      <c r="H16" t="s">
        <v>102</v>
      </c>
      <c r="I16">
        <v>4</v>
      </c>
      <c r="P16" t="s">
        <v>25</v>
      </c>
      <c r="Q16">
        <f>R2</f>
        <v>2</v>
      </c>
      <c r="R16">
        <f>R4</f>
        <v>2.39</v>
      </c>
      <c r="S16">
        <f>R6</f>
        <v>1.5</v>
      </c>
      <c r="T16">
        <f>R8</f>
        <v>2.0499999999999998</v>
      </c>
    </row>
    <row r="17" spans="1:20" x14ac:dyDescent="0.3">
      <c r="P17" t="s">
        <v>24</v>
      </c>
      <c r="Q17">
        <f>R3</f>
        <v>1.46</v>
      </c>
      <c r="R17">
        <f>R5</f>
        <v>1.32</v>
      </c>
      <c r="S17">
        <f>R7</f>
        <v>1.51</v>
      </c>
      <c r="T17">
        <f>R9</f>
        <v>1.37</v>
      </c>
    </row>
    <row r="18" spans="1:20" x14ac:dyDescent="0.3">
      <c r="A18" t="s">
        <v>6</v>
      </c>
      <c r="B18" t="s">
        <v>38</v>
      </c>
    </row>
    <row r="19" spans="1:20" x14ac:dyDescent="0.3">
      <c r="B19" t="s">
        <v>37</v>
      </c>
      <c r="C19" t="s">
        <v>36</v>
      </c>
      <c r="D19" t="s">
        <v>35</v>
      </c>
      <c r="E19" t="s">
        <v>34</v>
      </c>
      <c r="F19" t="s">
        <v>33</v>
      </c>
      <c r="G19" t="s">
        <v>32</v>
      </c>
      <c r="H19" t="s">
        <v>31</v>
      </c>
    </row>
    <row r="20" spans="1:20" x14ac:dyDescent="0.3">
      <c r="A20" t="s">
        <v>30</v>
      </c>
      <c r="B20">
        <v>0.78112000000000004</v>
      </c>
      <c r="C20">
        <v>0.12751000000000001</v>
      </c>
      <c r="D20">
        <v>34.867919999999998</v>
      </c>
      <c r="E20">
        <v>6.1260000000000003</v>
      </c>
      <c r="G20" s="1">
        <v>5.3499999999999996E-7</v>
      </c>
      <c r="H20" s="1" t="s">
        <v>17</v>
      </c>
    </row>
    <row r="21" spans="1:20" x14ac:dyDescent="0.3">
      <c r="A21" t="s">
        <v>5</v>
      </c>
      <c r="B21">
        <v>-0.53807000000000005</v>
      </c>
      <c r="C21">
        <v>3.3989999999999999E-2</v>
      </c>
      <c r="D21">
        <v>915.97973000000002</v>
      </c>
      <c r="E21">
        <v>-15.829000000000001</v>
      </c>
      <c r="F21" t="s">
        <v>20</v>
      </c>
      <c r="G21" s="1">
        <v>2E-16</v>
      </c>
      <c r="H21" t="s">
        <v>17</v>
      </c>
    </row>
    <row r="22" spans="1:20" x14ac:dyDescent="0.3">
      <c r="A22" t="s">
        <v>4</v>
      </c>
      <c r="B22">
        <v>0.39104</v>
      </c>
      <c r="C22">
        <v>3.4430000000000002E-2</v>
      </c>
      <c r="D22">
        <v>916.46713</v>
      </c>
      <c r="E22">
        <v>11.359</v>
      </c>
      <c r="F22" t="s">
        <v>20</v>
      </c>
      <c r="G22" s="1">
        <v>2E-16</v>
      </c>
      <c r="H22" s="1" t="s">
        <v>17</v>
      </c>
    </row>
    <row r="23" spans="1:20" x14ac:dyDescent="0.3">
      <c r="A23" t="s">
        <v>3</v>
      </c>
      <c r="B23">
        <v>-0.49265999999999999</v>
      </c>
      <c r="C23">
        <v>3.4009999999999999E-2</v>
      </c>
      <c r="D23">
        <v>915.99942999999996</v>
      </c>
      <c r="E23">
        <v>-14.487</v>
      </c>
      <c r="F23" t="s">
        <v>20</v>
      </c>
      <c r="G23" s="1">
        <v>2E-16</v>
      </c>
      <c r="H23" t="s">
        <v>17</v>
      </c>
    </row>
    <row r="24" spans="1:20" x14ac:dyDescent="0.3">
      <c r="A24" t="s">
        <v>2</v>
      </c>
      <c r="B24">
        <v>5.4829999999999997E-2</v>
      </c>
      <c r="C24">
        <v>3.5409999999999997E-2</v>
      </c>
      <c r="D24">
        <v>920.47760000000005</v>
      </c>
      <c r="E24">
        <v>1.548</v>
      </c>
      <c r="G24">
        <v>0.12189</v>
      </c>
      <c r="H24" s="1"/>
    </row>
    <row r="25" spans="1:20" x14ac:dyDescent="0.3">
      <c r="A25" s="2" t="s">
        <v>100</v>
      </c>
      <c r="B25" s="2">
        <v>-0.11103</v>
      </c>
      <c r="C25" s="2">
        <v>6.157E-2</v>
      </c>
      <c r="D25" s="2">
        <v>943.65012000000002</v>
      </c>
      <c r="E25" s="2">
        <v>-1.8029999999999999</v>
      </c>
      <c r="G25" s="2">
        <v>7.1639999999999995E-2</v>
      </c>
      <c r="H25" s="2" t="s">
        <v>23</v>
      </c>
    </row>
    <row r="26" spans="1:20" x14ac:dyDescent="0.3">
      <c r="A26" s="2" t="s">
        <v>99</v>
      </c>
      <c r="B26" s="2">
        <v>-0.85672999999999999</v>
      </c>
      <c r="C26" s="2">
        <v>0.15223</v>
      </c>
      <c r="D26" s="2">
        <v>932.19867999999997</v>
      </c>
      <c r="E26" s="2">
        <v>-5.6280000000000001</v>
      </c>
      <c r="G26" s="5">
        <v>2.4100000000000001E-8</v>
      </c>
      <c r="H26" s="2" t="s">
        <v>17</v>
      </c>
    </row>
    <row r="27" spans="1:20" x14ac:dyDescent="0.3">
      <c r="A27" t="s">
        <v>1</v>
      </c>
      <c r="B27">
        <v>1.28904</v>
      </c>
      <c r="C27">
        <v>0.14027000000000001</v>
      </c>
      <c r="D27">
        <v>29.221779999999999</v>
      </c>
      <c r="E27">
        <v>9.19</v>
      </c>
      <c r="G27" s="1">
        <v>4.03E-10</v>
      </c>
      <c r="H27" s="1" t="s">
        <v>17</v>
      </c>
    </row>
    <row r="28" spans="1:20" x14ac:dyDescent="0.3">
      <c r="A28" t="s">
        <v>22</v>
      </c>
      <c r="B28">
        <v>-0.52830999999999995</v>
      </c>
      <c r="C28">
        <v>4.8480000000000002E-2</v>
      </c>
      <c r="D28">
        <v>916.54600000000005</v>
      </c>
      <c r="E28">
        <v>-10.898</v>
      </c>
      <c r="F28" t="s">
        <v>20</v>
      </c>
      <c r="G28" s="1">
        <v>2E-16</v>
      </c>
      <c r="H28" s="1" t="s">
        <v>17</v>
      </c>
    </row>
    <row r="29" spans="1:20" x14ac:dyDescent="0.3">
      <c r="A29" t="s">
        <v>21</v>
      </c>
      <c r="B29">
        <v>0.54803000000000002</v>
      </c>
      <c r="C29">
        <v>4.9840000000000002E-2</v>
      </c>
      <c r="D29">
        <v>920.00012000000004</v>
      </c>
      <c r="E29">
        <v>10.997</v>
      </c>
      <c r="F29" t="s">
        <v>20</v>
      </c>
      <c r="G29" s="1">
        <v>2E-16</v>
      </c>
      <c r="H29" t="s">
        <v>17</v>
      </c>
    </row>
    <row r="30" spans="1:20" x14ac:dyDescent="0.3">
      <c r="A30" t="s">
        <v>19</v>
      </c>
      <c r="B30">
        <v>-0.13947999999999999</v>
      </c>
      <c r="C30">
        <v>4.8419999999999998E-2</v>
      </c>
      <c r="D30">
        <v>916.94884999999999</v>
      </c>
      <c r="E30">
        <v>-2.8809999999999998</v>
      </c>
      <c r="G30">
        <v>4.0600000000000002E-3</v>
      </c>
      <c r="H30" s="1" t="s">
        <v>18</v>
      </c>
    </row>
    <row r="31" spans="1:20" x14ac:dyDescent="0.3">
      <c r="A31" t="s">
        <v>98</v>
      </c>
      <c r="B31">
        <v>0.37085000000000001</v>
      </c>
      <c r="C31">
        <v>8.4839999999999999E-2</v>
      </c>
      <c r="D31">
        <v>943.97519</v>
      </c>
      <c r="E31">
        <v>4.3710000000000004</v>
      </c>
      <c r="G31" s="1">
        <v>1.3699999999999999E-5</v>
      </c>
      <c r="H31" t="s">
        <v>17</v>
      </c>
    </row>
    <row r="32" spans="1:20" x14ac:dyDescent="0.3">
      <c r="A32" t="s">
        <v>97</v>
      </c>
      <c r="B32">
        <v>1.7583599999999999</v>
      </c>
      <c r="C32">
        <v>0.28697</v>
      </c>
      <c r="D32">
        <v>931.94109000000003</v>
      </c>
      <c r="E32">
        <v>6.1269999999999998</v>
      </c>
      <c r="G32" s="1">
        <v>1.32E-9</v>
      </c>
      <c r="H32" t="s">
        <v>17</v>
      </c>
    </row>
    <row r="33" spans="1:14" x14ac:dyDescent="0.3">
      <c r="A33" t="s">
        <v>16</v>
      </c>
    </row>
    <row r="34" spans="1:14" x14ac:dyDescent="0.3">
      <c r="A34" t="s">
        <v>15</v>
      </c>
      <c r="B34" t="s">
        <v>14</v>
      </c>
      <c r="C34">
        <v>0</v>
      </c>
      <c r="D34" t="s">
        <v>13</v>
      </c>
      <c r="E34">
        <v>1E-3</v>
      </c>
      <c r="F34" t="s">
        <v>12</v>
      </c>
      <c r="G34">
        <v>0.01</v>
      </c>
      <c r="H34" t="s">
        <v>11</v>
      </c>
      <c r="I34">
        <v>0.05</v>
      </c>
      <c r="J34" t="s">
        <v>10</v>
      </c>
      <c r="K34">
        <v>0.1</v>
      </c>
      <c r="L34" t="s">
        <v>9</v>
      </c>
      <c r="M34" t="s">
        <v>8</v>
      </c>
      <c r="N34">
        <v>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A5E0A-21B6-463F-89D6-1414F73B0B34}">
  <dimension ref="A4:AC42"/>
  <sheetViews>
    <sheetView zoomScaleNormal="100" workbookViewId="0">
      <selection activeCell="V55" sqref="V54:V55"/>
    </sheetView>
  </sheetViews>
  <sheetFormatPr defaultRowHeight="14.4" x14ac:dyDescent="0.3"/>
  <cols>
    <col min="1" max="1" width="22.77734375" customWidth="1"/>
  </cols>
  <sheetData>
    <row r="4" spans="1:29" x14ac:dyDescent="0.3">
      <c r="A4" s="7" t="s">
        <v>114</v>
      </c>
      <c r="B4" s="7"/>
      <c r="C4" s="7"/>
      <c r="D4" s="7"/>
      <c r="E4" s="7"/>
      <c r="F4" s="7"/>
      <c r="G4" s="7"/>
      <c r="H4" s="7"/>
      <c r="I4" s="7" t="s">
        <v>117</v>
      </c>
      <c r="J4" s="7"/>
      <c r="K4" s="7"/>
      <c r="L4" s="7"/>
      <c r="M4" s="7"/>
      <c r="N4" s="7"/>
      <c r="O4" s="7"/>
      <c r="P4" s="7" t="s">
        <v>121</v>
      </c>
      <c r="Q4" s="7"/>
      <c r="R4" s="7"/>
      <c r="S4" s="7"/>
      <c r="T4" s="7"/>
      <c r="U4" s="7"/>
      <c r="V4" s="7"/>
      <c r="W4" s="7" t="s">
        <v>122</v>
      </c>
      <c r="X4" s="7"/>
      <c r="Y4" s="7"/>
      <c r="Z4" s="7"/>
      <c r="AA4" s="7"/>
      <c r="AB4" s="7"/>
      <c r="AC4" s="7"/>
    </row>
    <row r="5" spans="1:29" x14ac:dyDescent="0.3">
      <c r="B5" t="s">
        <v>37</v>
      </c>
      <c r="C5" t="s">
        <v>101</v>
      </c>
      <c r="D5" t="s">
        <v>34</v>
      </c>
      <c r="E5" t="s">
        <v>33</v>
      </c>
      <c r="G5" t="s">
        <v>31</v>
      </c>
      <c r="I5" t="s">
        <v>37</v>
      </c>
      <c r="J5" t="s">
        <v>101</v>
      </c>
      <c r="K5" t="s">
        <v>34</v>
      </c>
      <c r="L5" t="s">
        <v>33</v>
      </c>
      <c r="N5" t="s">
        <v>31</v>
      </c>
      <c r="P5" t="s">
        <v>37</v>
      </c>
      <c r="Q5" t="s">
        <v>101</v>
      </c>
      <c r="R5" t="s">
        <v>34</v>
      </c>
      <c r="S5" t="s">
        <v>33</v>
      </c>
      <c r="U5" t="s">
        <v>31</v>
      </c>
      <c r="W5" t="s">
        <v>37</v>
      </c>
      <c r="X5" t="s">
        <v>101</v>
      </c>
      <c r="Y5" t="s">
        <v>34</v>
      </c>
      <c r="Z5" t="s">
        <v>33</v>
      </c>
      <c r="AB5" t="s">
        <v>31</v>
      </c>
    </row>
    <row r="6" spans="1:29" x14ac:dyDescent="0.3">
      <c r="A6" t="s">
        <v>30</v>
      </c>
      <c r="B6">
        <v>1.28061</v>
      </c>
      <c r="C6">
        <v>0.24084</v>
      </c>
      <c r="D6">
        <v>192.12753000000001</v>
      </c>
      <c r="E6">
        <v>5.3170000000000002</v>
      </c>
      <c r="G6" s="1">
        <v>2.91E-7</v>
      </c>
      <c r="H6" s="1" t="s">
        <v>17</v>
      </c>
      <c r="I6">
        <v>1.4936499999999999</v>
      </c>
      <c r="J6">
        <v>0.14471999999999999</v>
      </c>
      <c r="K6">
        <v>33.564149999999998</v>
      </c>
      <c r="L6">
        <v>10.321</v>
      </c>
      <c r="N6" s="1">
        <v>6.0000000000000003E-12</v>
      </c>
      <c r="O6" s="1" t="s">
        <v>17</v>
      </c>
      <c r="P6">
        <v>1.1123400000000001</v>
      </c>
      <c r="Q6">
        <v>0.11264</v>
      </c>
      <c r="R6">
        <v>34.09778</v>
      </c>
      <c r="S6">
        <v>9.875</v>
      </c>
      <c r="U6" s="1">
        <v>1.56E-11</v>
      </c>
      <c r="V6" s="1" t="s">
        <v>17</v>
      </c>
      <c r="W6">
        <v>0.78112000000000004</v>
      </c>
      <c r="X6">
        <v>0.12751000000000001</v>
      </c>
      <c r="Y6">
        <v>34.867919999999998</v>
      </c>
      <c r="Z6">
        <v>6.1260000000000003</v>
      </c>
      <c r="AB6" s="1">
        <v>5.3499999999999996E-7</v>
      </c>
      <c r="AC6" s="1" t="s">
        <v>17</v>
      </c>
    </row>
    <row r="7" spans="1:29" x14ac:dyDescent="0.3">
      <c r="A7" t="s">
        <v>5</v>
      </c>
      <c r="B7">
        <v>-0.87692000000000003</v>
      </c>
      <c r="C7">
        <v>3.1320000000000001E-2</v>
      </c>
      <c r="D7">
        <v>917.15422000000001</v>
      </c>
      <c r="E7">
        <v>-28.001999999999999</v>
      </c>
      <c r="F7" t="s">
        <v>20</v>
      </c>
      <c r="G7" s="1">
        <v>2E-16</v>
      </c>
      <c r="H7" t="s">
        <v>17</v>
      </c>
      <c r="I7">
        <v>-1.05507</v>
      </c>
      <c r="J7">
        <v>3.7339999999999998E-2</v>
      </c>
      <c r="K7">
        <v>947.25376000000006</v>
      </c>
      <c r="L7">
        <v>-28.259</v>
      </c>
      <c r="M7" t="s">
        <v>20</v>
      </c>
      <c r="N7" s="1">
        <v>2E-16</v>
      </c>
      <c r="O7" t="s">
        <v>17</v>
      </c>
      <c r="P7">
        <v>-0.48176999999999998</v>
      </c>
      <c r="Q7">
        <v>3.134E-2</v>
      </c>
      <c r="R7">
        <v>950.09928000000002</v>
      </c>
      <c r="S7">
        <v>-15.371</v>
      </c>
      <c r="T7" t="s">
        <v>20</v>
      </c>
      <c r="U7" s="1">
        <v>2E-16</v>
      </c>
      <c r="V7" t="s">
        <v>17</v>
      </c>
      <c r="W7">
        <v>-0.53807000000000005</v>
      </c>
      <c r="X7">
        <v>3.3989999999999999E-2</v>
      </c>
      <c r="Y7">
        <v>915.97973000000002</v>
      </c>
      <c r="Z7">
        <v>-15.829000000000001</v>
      </c>
      <c r="AA7" t="s">
        <v>20</v>
      </c>
      <c r="AB7" s="1">
        <v>2E-16</v>
      </c>
      <c r="AC7" t="s">
        <v>17</v>
      </c>
    </row>
    <row r="8" spans="1:29" x14ac:dyDescent="0.3">
      <c r="A8" t="s">
        <v>4</v>
      </c>
      <c r="B8">
        <v>0.24110000000000001</v>
      </c>
      <c r="C8">
        <v>3.1460000000000002E-2</v>
      </c>
      <c r="D8">
        <v>917.75816999999995</v>
      </c>
      <c r="E8">
        <v>7.665</v>
      </c>
      <c r="G8" s="1">
        <v>4.5500000000000002E-14</v>
      </c>
      <c r="H8" s="1" t="s">
        <v>17</v>
      </c>
      <c r="I8">
        <v>0.14888000000000001</v>
      </c>
      <c r="J8">
        <v>3.814E-2</v>
      </c>
      <c r="K8">
        <v>949.67751999999996</v>
      </c>
      <c r="L8">
        <v>3.903</v>
      </c>
      <c r="N8">
        <v>1.02E-4</v>
      </c>
      <c r="O8" s="1" t="s">
        <v>17</v>
      </c>
      <c r="P8">
        <v>0.25331999999999999</v>
      </c>
      <c r="Q8">
        <v>3.0380000000000001E-2</v>
      </c>
      <c r="R8">
        <v>949.08345999999995</v>
      </c>
      <c r="S8">
        <v>8.3390000000000004</v>
      </c>
      <c r="U8" s="1">
        <v>2.6200000000000002E-16</v>
      </c>
      <c r="V8" t="s">
        <v>17</v>
      </c>
      <c r="W8">
        <v>0.39104</v>
      </c>
      <c r="X8">
        <v>3.4430000000000002E-2</v>
      </c>
      <c r="Y8">
        <v>916.46713</v>
      </c>
      <c r="Z8">
        <v>11.359</v>
      </c>
      <c r="AA8" t="s">
        <v>20</v>
      </c>
      <c r="AB8" s="1">
        <v>2E-16</v>
      </c>
      <c r="AC8" s="1" t="s">
        <v>17</v>
      </c>
    </row>
    <row r="9" spans="1:29" x14ac:dyDescent="0.3">
      <c r="A9" t="s">
        <v>3</v>
      </c>
      <c r="B9">
        <v>-0.42864999999999998</v>
      </c>
      <c r="C9">
        <v>3.0970000000000001E-2</v>
      </c>
      <c r="D9">
        <v>916.06326999999999</v>
      </c>
      <c r="E9">
        <v>-13.842000000000001</v>
      </c>
      <c r="F9" t="s">
        <v>20</v>
      </c>
      <c r="G9" s="1">
        <v>2E-16</v>
      </c>
      <c r="H9" t="s">
        <v>17</v>
      </c>
      <c r="I9">
        <v>-0.87316000000000005</v>
      </c>
      <c r="J9">
        <v>3.7249999999999998E-2</v>
      </c>
      <c r="K9">
        <v>946.94402000000002</v>
      </c>
      <c r="L9">
        <v>-23.442</v>
      </c>
      <c r="M9" t="s">
        <v>20</v>
      </c>
      <c r="N9" s="1">
        <v>2E-16</v>
      </c>
      <c r="O9" t="s">
        <v>17</v>
      </c>
      <c r="P9">
        <v>-0.68235000000000001</v>
      </c>
      <c r="Q9">
        <v>3.074E-2</v>
      </c>
      <c r="R9">
        <v>949.31694000000005</v>
      </c>
      <c r="S9">
        <v>-22.195</v>
      </c>
      <c r="T9" t="s">
        <v>20</v>
      </c>
      <c r="U9" s="1">
        <v>2E-16</v>
      </c>
      <c r="V9" t="s">
        <v>17</v>
      </c>
      <c r="W9">
        <v>-0.49265999999999999</v>
      </c>
      <c r="X9">
        <v>3.4009999999999999E-2</v>
      </c>
      <c r="Y9">
        <v>915.99942999999996</v>
      </c>
      <c r="Z9">
        <v>-14.487</v>
      </c>
      <c r="AA9" t="s">
        <v>20</v>
      </c>
      <c r="AB9" s="1">
        <v>2E-16</v>
      </c>
      <c r="AC9" t="s">
        <v>17</v>
      </c>
    </row>
    <row r="10" spans="1:29" x14ac:dyDescent="0.3">
      <c r="A10" t="s">
        <v>2</v>
      </c>
      <c r="B10">
        <v>-6.1260000000000002E-2</v>
      </c>
      <c r="C10">
        <v>3.1440000000000003E-2</v>
      </c>
      <c r="D10">
        <v>917.7885</v>
      </c>
      <c r="E10">
        <v>-1.948</v>
      </c>
      <c r="G10">
        <v>5.1700000000000003E-2</v>
      </c>
      <c r="H10" t="s">
        <v>23</v>
      </c>
      <c r="I10">
        <v>-0.15942000000000001</v>
      </c>
      <c r="J10">
        <v>3.9550000000000002E-2</v>
      </c>
      <c r="K10">
        <v>955.52698999999996</v>
      </c>
      <c r="L10">
        <v>-4.03</v>
      </c>
      <c r="N10" s="1">
        <v>6.0099999999999997E-5</v>
      </c>
      <c r="O10" t="s">
        <v>17</v>
      </c>
      <c r="P10">
        <v>1.6959999999999999E-2</v>
      </c>
      <c r="Q10">
        <v>3.134E-2</v>
      </c>
      <c r="R10">
        <v>950.09928000000002</v>
      </c>
      <c r="S10">
        <v>0.54100000000000004</v>
      </c>
      <c r="U10">
        <v>0.58845000000000003</v>
      </c>
      <c r="V10" s="1"/>
      <c r="W10">
        <v>5.4829999999999997E-2</v>
      </c>
      <c r="X10">
        <v>3.5409999999999997E-2</v>
      </c>
      <c r="Y10">
        <v>920.47760000000005</v>
      </c>
      <c r="Z10">
        <v>1.548</v>
      </c>
      <c r="AB10">
        <v>0.12189</v>
      </c>
      <c r="AC10" s="1"/>
    </row>
    <row r="11" spans="1:29" x14ac:dyDescent="0.3">
      <c r="A11" s="2" t="s">
        <v>100</v>
      </c>
      <c r="B11" s="2">
        <v>0.16463</v>
      </c>
      <c r="C11" s="2">
        <v>0.18346999999999999</v>
      </c>
      <c r="D11" s="2">
        <v>931.84581000000003</v>
      </c>
      <c r="E11" s="2">
        <v>0.89700000000000002</v>
      </c>
      <c r="F11" s="2"/>
      <c r="G11" s="2">
        <v>0.36980000000000002</v>
      </c>
      <c r="H11" s="2"/>
      <c r="I11" s="2">
        <v>-1.282E-2</v>
      </c>
      <c r="J11" s="2">
        <v>9.9979999999999999E-2</v>
      </c>
      <c r="K11" s="2">
        <v>974.31776000000002</v>
      </c>
      <c r="L11" s="2">
        <v>-0.128</v>
      </c>
      <c r="M11" s="2"/>
      <c r="N11" s="2">
        <v>0.89801699999999995</v>
      </c>
      <c r="O11" s="2"/>
      <c r="P11" s="2">
        <v>-4.9279999999999997E-2</v>
      </c>
      <c r="Q11" s="2">
        <v>9.5299999999999996E-2</v>
      </c>
      <c r="R11" s="2">
        <v>959.28247999999996</v>
      </c>
      <c r="S11" s="2">
        <v>-0.51700000000000002</v>
      </c>
      <c r="U11" s="2">
        <v>0.60521000000000003</v>
      </c>
      <c r="V11" s="2"/>
      <c r="W11" s="2">
        <v>-0.11103</v>
      </c>
      <c r="X11" s="2">
        <v>6.157E-2</v>
      </c>
      <c r="Y11" s="2">
        <v>943.65012000000002</v>
      </c>
      <c r="Z11" s="2">
        <v>-1.8029999999999999</v>
      </c>
      <c r="AB11" s="2">
        <v>7.1639999999999995E-2</v>
      </c>
      <c r="AC11" s="2" t="s">
        <v>23</v>
      </c>
    </row>
    <row r="12" spans="1:29" x14ac:dyDescent="0.3">
      <c r="A12" s="2" t="s">
        <v>99</v>
      </c>
      <c r="B12" s="2">
        <v>-3.8379999999999997E-2</v>
      </c>
      <c r="C12" s="2">
        <v>0.19758000000000001</v>
      </c>
      <c r="D12" s="2">
        <v>941.16215999999997</v>
      </c>
      <c r="E12" s="2">
        <v>-0.19400000000000001</v>
      </c>
      <c r="F12" s="2"/>
      <c r="G12" s="2">
        <v>0.84599999999999997</v>
      </c>
      <c r="H12" s="5"/>
      <c r="I12" s="2">
        <v>1.8049900000000001</v>
      </c>
      <c r="J12" s="2">
        <v>1.14249</v>
      </c>
      <c r="K12" s="2">
        <v>975.93807000000004</v>
      </c>
      <c r="L12" s="2">
        <v>1.58</v>
      </c>
      <c r="M12" s="2"/>
      <c r="N12" s="2">
        <v>0.11445900000000001</v>
      </c>
      <c r="O12" s="2"/>
      <c r="W12" s="2">
        <v>-0.85672999999999999</v>
      </c>
      <c r="X12" s="2">
        <v>0.15223</v>
      </c>
      <c r="Y12" s="2">
        <v>932.19867999999997</v>
      </c>
      <c r="Z12" s="2">
        <v>-5.6280000000000001</v>
      </c>
      <c r="AB12" s="5">
        <v>2.4100000000000001E-8</v>
      </c>
      <c r="AC12" s="2" t="s">
        <v>17</v>
      </c>
    </row>
    <row r="13" spans="1:29" x14ac:dyDescent="0.3">
      <c r="A13" t="s">
        <v>1</v>
      </c>
      <c r="B13">
        <v>2.2788900000000001</v>
      </c>
      <c r="C13">
        <v>0.4</v>
      </c>
      <c r="D13">
        <v>218.30248</v>
      </c>
      <c r="E13">
        <v>5.6970000000000001</v>
      </c>
      <c r="G13" s="1">
        <v>3.9099999999999999E-8</v>
      </c>
      <c r="H13" s="1" t="s">
        <v>17</v>
      </c>
      <c r="I13">
        <v>2.0644900000000002</v>
      </c>
      <c r="J13">
        <v>0.23571</v>
      </c>
      <c r="K13">
        <v>28.575679999999998</v>
      </c>
      <c r="L13">
        <v>8.7590000000000003</v>
      </c>
      <c r="N13" s="1">
        <v>1.38E-9</v>
      </c>
      <c r="O13" s="1" t="s">
        <v>17</v>
      </c>
      <c r="P13" s="4">
        <v>1.4965200000000001</v>
      </c>
      <c r="Q13" s="4">
        <v>0.19636000000000001</v>
      </c>
      <c r="R13" s="4">
        <v>28.977730000000001</v>
      </c>
      <c r="S13" s="4">
        <v>7.6210000000000004</v>
      </c>
      <c r="T13" s="4"/>
      <c r="U13" s="6">
        <v>2.1200000000000001E-8</v>
      </c>
      <c r="V13" s="4" t="s">
        <v>17</v>
      </c>
      <c r="W13">
        <v>1.28904</v>
      </c>
      <c r="X13">
        <v>0.14027000000000001</v>
      </c>
      <c r="Y13">
        <v>29.221779999999999</v>
      </c>
      <c r="Z13">
        <v>9.19</v>
      </c>
      <c r="AB13" s="1">
        <v>4.03E-10</v>
      </c>
      <c r="AC13" s="1" t="s">
        <v>17</v>
      </c>
    </row>
    <row r="14" spans="1:29" x14ac:dyDescent="0.3">
      <c r="A14" t="s">
        <v>22</v>
      </c>
      <c r="B14">
        <v>-0.27990999999999999</v>
      </c>
      <c r="C14">
        <v>4.4949999999999997E-2</v>
      </c>
      <c r="D14">
        <v>920.34364000000005</v>
      </c>
      <c r="E14">
        <v>-6.2270000000000003</v>
      </c>
      <c r="G14" s="1">
        <v>7.2E-10</v>
      </c>
      <c r="H14" s="1" t="s">
        <v>17</v>
      </c>
      <c r="I14">
        <v>-0.34142</v>
      </c>
      <c r="J14">
        <v>5.2510000000000001E-2</v>
      </c>
      <c r="K14">
        <v>946.60495000000003</v>
      </c>
      <c r="L14">
        <v>-6.5019999999999998</v>
      </c>
      <c r="N14" s="1">
        <v>1.28E-10</v>
      </c>
      <c r="O14" s="1" t="s">
        <v>17</v>
      </c>
      <c r="P14">
        <v>-0.31878000000000001</v>
      </c>
      <c r="Q14">
        <v>4.2819999999999997E-2</v>
      </c>
      <c r="R14">
        <v>949.01257999999996</v>
      </c>
      <c r="S14">
        <v>-7.444</v>
      </c>
      <c r="U14" s="1">
        <v>2.19E-13</v>
      </c>
      <c r="V14" s="1" t="s">
        <v>17</v>
      </c>
      <c r="W14">
        <v>-0.52830999999999995</v>
      </c>
      <c r="X14">
        <v>4.8480000000000002E-2</v>
      </c>
      <c r="Y14">
        <v>916.54600000000005</v>
      </c>
      <c r="Z14">
        <v>-10.898</v>
      </c>
      <c r="AA14" t="s">
        <v>20</v>
      </c>
      <c r="AB14" s="1">
        <v>2E-16</v>
      </c>
      <c r="AC14" s="1" t="s">
        <v>17</v>
      </c>
    </row>
    <row r="15" spans="1:29" x14ac:dyDescent="0.3">
      <c r="A15" t="s">
        <v>21</v>
      </c>
      <c r="B15">
        <v>0.45862000000000003</v>
      </c>
      <c r="C15">
        <v>4.5060000000000003E-2</v>
      </c>
      <c r="D15">
        <v>920.30187999999998</v>
      </c>
      <c r="E15">
        <v>10.178000000000001</v>
      </c>
      <c r="F15" t="s">
        <v>20</v>
      </c>
      <c r="G15" s="1">
        <v>2E-16</v>
      </c>
      <c r="H15" t="s">
        <v>17</v>
      </c>
      <c r="I15">
        <v>0.95974999999999999</v>
      </c>
      <c r="J15">
        <v>5.3530000000000001E-2</v>
      </c>
      <c r="K15">
        <v>949.08609999999999</v>
      </c>
      <c r="L15">
        <v>17.928000000000001</v>
      </c>
      <c r="M15" t="s">
        <v>20</v>
      </c>
      <c r="N15" s="1">
        <v>2E-16</v>
      </c>
      <c r="O15" t="s">
        <v>17</v>
      </c>
      <c r="P15">
        <v>0.66025</v>
      </c>
      <c r="Q15">
        <v>4.308E-2</v>
      </c>
      <c r="R15">
        <v>949.13256999999999</v>
      </c>
      <c r="S15">
        <v>15.326000000000001</v>
      </c>
      <c r="T15" t="s">
        <v>20</v>
      </c>
      <c r="U15" s="1">
        <v>2E-16</v>
      </c>
      <c r="V15" s="1" t="s">
        <v>17</v>
      </c>
      <c r="W15">
        <v>0.54803000000000002</v>
      </c>
      <c r="X15">
        <v>4.9840000000000002E-2</v>
      </c>
      <c r="Y15">
        <v>920.00012000000004</v>
      </c>
      <c r="Z15">
        <v>10.997</v>
      </c>
      <c r="AA15" t="s">
        <v>20</v>
      </c>
      <c r="AB15" s="1">
        <v>2E-16</v>
      </c>
      <c r="AC15" t="s">
        <v>17</v>
      </c>
    </row>
    <row r="16" spans="1:29" x14ac:dyDescent="0.3">
      <c r="A16" t="s">
        <v>19</v>
      </c>
      <c r="B16">
        <v>0.34287000000000001</v>
      </c>
      <c r="C16">
        <v>4.4339999999999997E-2</v>
      </c>
      <c r="D16">
        <v>917.22243000000003</v>
      </c>
      <c r="E16">
        <v>7.7329999999999997</v>
      </c>
      <c r="G16" s="1">
        <v>2.76E-14</v>
      </c>
      <c r="H16" t="s">
        <v>17</v>
      </c>
      <c r="I16">
        <v>0.33279999999999998</v>
      </c>
      <c r="J16">
        <v>5.2600000000000001E-2</v>
      </c>
      <c r="K16">
        <v>946.76814999999999</v>
      </c>
      <c r="L16">
        <v>6.327</v>
      </c>
      <c r="N16" s="1">
        <v>3.8400000000000002E-10</v>
      </c>
      <c r="O16" s="1" t="s">
        <v>17</v>
      </c>
      <c r="P16">
        <v>-0.30206</v>
      </c>
      <c r="Q16">
        <v>4.351E-2</v>
      </c>
      <c r="R16">
        <v>949.54453999999998</v>
      </c>
      <c r="S16">
        <v>-6.9420000000000002</v>
      </c>
      <c r="U16" s="1">
        <v>7.15E-12</v>
      </c>
      <c r="V16" s="1" t="s">
        <v>17</v>
      </c>
      <c r="W16">
        <v>-0.13947999999999999</v>
      </c>
      <c r="X16">
        <v>4.8419999999999998E-2</v>
      </c>
      <c r="Y16">
        <v>916.94884999999999</v>
      </c>
      <c r="Z16">
        <v>-2.8809999999999998</v>
      </c>
      <c r="AB16">
        <v>4.0600000000000002E-3</v>
      </c>
      <c r="AC16" s="1" t="s">
        <v>18</v>
      </c>
    </row>
    <row r="17" spans="1:29" x14ac:dyDescent="0.3">
      <c r="A17" t="s">
        <v>98</v>
      </c>
      <c r="B17">
        <v>-0.44231999999999999</v>
      </c>
      <c r="C17">
        <v>0.32535999999999998</v>
      </c>
      <c r="D17">
        <v>929.86703999999997</v>
      </c>
      <c r="E17">
        <v>-1.359</v>
      </c>
      <c r="G17">
        <v>0.17430000000000001</v>
      </c>
      <c r="H17" s="1"/>
      <c r="I17">
        <v>0.15106</v>
      </c>
      <c r="J17">
        <v>0.1658</v>
      </c>
      <c r="K17">
        <v>971.95011</v>
      </c>
      <c r="L17">
        <v>0.91100000000000003</v>
      </c>
      <c r="N17">
        <v>0.36247000000000001</v>
      </c>
      <c r="P17">
        <v>0.82474000000000003</v>
      </c>
      <c r="Q17">
        <v>0.26689000000000002</v>
      </c>
      <c r="R17">
        <v>963.73463000000004</v>
      </c>
      <c r="S17">
        <v>3.09</v>
      </c>
      <c r="U17">
        <v>2.0600000000000002E-3</v>
      </c>
      <c r="V17" s="1" t="s">
        <v>18</v>
      </c>
      <c r="W17">
        <v>0.37085000000000001</v>
      </c>
      <c r="X17">
        <v>8.4839999999999999E-2</v>
      </c>
      <c r="Y17">
        <v>943.97519</v>
      </c>
      <c r="Z17">
        <v>4.3710000000000004</v>
      </c>
      <c r="AB17" s="1">
        <v>1.3699999999999999E-5</v>
      </c>
      <c r="AC17" t="s">
        <v>17</v>
      </c>
    </row>
    <row r="18" spans="1:29" x14ac:dyDescent="0.3">
      <c r="A18" t="s">
        <v>97</v>
      </c>
      <c r="B18">
        <v>-9.2520000000000005E-2</v>
      </c>
      <c r="C18">
        <v>0.34051999999999999</v>
      </c>
      <c r="D18">
        <v>935.88681999999994</v>
      </c>
      <c r="E18">
        <v>-0.27200000000000002</v>
      </c>
      <c r="G18">
        <v>0.78590000000000004</v>
      </c>
      <c r="H18" s="1"/>
      <c r="I18">
        <v>-3.86287</v>
      </c>
      <c r="J18">
        <v>2.3211900000000001</v>
      </c>
      <c r="K18">
        <v>975.99731999999995</v>
      </c>
      <c r="L18">
        <v>-1.6639999999999999</v>
      </c>
      <c r="N18">
        <v>9.6397999999999998E-2</v>
      </c>
      <c r="O18" t="s">
        <v>23</v>
      </c>
      <c r="W18">
        <v>1.7583599999999999</v>
      </c>
      <c r="X18">
        <v>0.28697</v>
      </c>
      <c r="Y18">
        <v>931.94109000000003</v>
      </c>
      <c r="Z18">
        <v>6.1269999999999998</v>
      </c>
      <c r="AB18" s="1">
        <v>1.32E-9</v>
      </c>
      <c r="AC18" t="s">
        <v>17</v>
      </c>
    </row>
    <row r="22" spans="1:29" x14ac:dyDescent="0.3">
      <c r="C22" s="7" t="s">
        <v>114</v>
      </c>
      <c r="D22" s="7"/>
      <c r="E22" s="7" t="s">
        <v>117</v>
      </c>
      <c r="F22" s="7"/>
      <c r="G22" s="7" t="s">
        <v>123</v>
      </c>
      <c r="H22" s="7"/>
      <c r="I22" s="7" t="s">
        <v>122</v>
      </c>
      <c r="J22" s="7"/>
    </row>
    <row r="23" spans="1:29" x14ac:dyDescent="0.3">
      <c r="A23" t="s">
        <v>76</v>
      </c>
      <c r="B23" t="s">
        <v>75</v>
      </c>
      <c r="C23" t="s">
        <v>74</v>
      </c>
      <c r="D23" t="s">
        <v>73</v>
      </c>
      <c r="E23" t="s">
        <v>74</v>
      </c>
      <c r="F23" t="s">
        <v>73</v>
      </c>
      <c r="G23" t="s">
        <v>74</v>
      </c>
      <c r="H23" t="s">
        <v>73</v>
      </c>
      <c r="I23" t="s">
        <v>74</v>
      </c>
      <c r="J23" t="s">
        <v>73</v>
      </c>
    </row>
    <row r="24" spans="1:29" x14ac:dyDescent="0.3">
      <c r="A24" t="s">
        <v>25</v>
      </c>
      <c r="B24" t="s">
        <v>29</v>
      </c>
      <c r="C24">
        <v>2.5299999999999998</v>
      </c>
      <c r="D24">
        <v>7.1599999999999997E-2</v>
      </c>
      <c r="E24">
        <v>2.54</v>
      </c>
      <c r="F24">
        <v>7.9799999999999996E-2</v>
      </c>
      <c r="G24">
        <v>2.0099999999999998</v>
      </c>
      <c r="H24">
        <v>6.5199999999999994E-2</v>
      </c>
      <c r="I24">
        <v>2</v>
      </c>
      <c r="J24">
        <v>7.4300000000000005E-2</v>
      </c>
    </row>
    <row r="25" spans="1:29" x14ac:dyDescent="0.3">
      <c r="A25" t="s">
        <v>24</v>
      </c>
      <c r="B25" t="s">
        <v>29</v>
      </c>
      <c r="C25">
        <v>1.65</v>
      </c>
      <c r="D25">
        <v>7.0599999999999996E-2</v>
      </c>
      <c r="E25">
        <v>1.49</v>
      </c>
      <c r="F25">
        <v>8.2100000000000006E-2</v>
      </c>
      <c r="G25">
        <v>1.53</v>
      </c>
      <c r="H25">
        <v>6.6799999999999998E-2</v>
      </c>
      <c r="I25">
        <v>1.46</v>
      </c>
      <c r="J25">
        <v>7.5300000000000006E-2</v>
      </c>
    </row>
    <row r="26" spans="1:29" x14ac:dyDescent="0.3">
      <c r="A26" t="s">
        <v>25</v>
      </c>
      <c r="B26" t="s">
        <v>28</v>
      </c>
      <c r="C26">
        <v>2.77</v>
      </c>
      <c r="D26">
        <v>7.0499999999999993E-2</v>
      </c>
      <c r="E26">
        <v>2.69</v>
      </c>
      <c r="F26">
        <v>8.09E-2</v>
      </c>
      <c r="G26">
        <v>2.27</v>
      </c>
      <c r="H26">
        <v>6.5100000000000005E-2</v>
      </c>
      <c r="I26">
        <v>2.39</v>
      </c>
      <c r="J26">
        <v>7.6100000000000001E-2</v>
      </c>
    </row>
    <row r="27" spans="1:29" x14ac:dyDescent="0.3">
      <c r="A27" t="s">
        <v>24</v>
      </c>
      <c r="B27" t="s">
        <v>28</v>
      </c>
      <c r="C27">
        <v>1.61</v>
      </c>
      <c r="D27">
        <v>6.9000000000000006E-2</v>
      </c>
      <c r="E27">
        <v>1.3</v>
      </c>
      <c r="F27">
        <v>8.2900000000000001E-2</v>
      </c>
      <c r="G27">
        <v>1.47</v>
      </c>
      <c r="H27">
        <v>6.6799999999999998E-2</v>
      </c>
      <c r="I27">
        <v>1.32</v>
      </c>
      <c r="J27">
        <v>7.7100000000000002E-2</v>
      </c>
    </row>
    <row r="28" spans="1:29" x14ac:dyDescent="0.3">
      <c r="A28" t="s">
        <v>25</v>
      </c>
      <c r="B28" t="s">
        <v>27</v>
      </c>
      <c r="C28">
        <v>2.1</v>
      </c>
      <c r="D28">
        <v>7.1099999999999997E-2</v>
      </c>
      <c r="E28">
        <v>1.67</v>
      </c>
      <c r="F28">
        <v>8.0199999999999994E-2</v>
      </c>
      <c r="G28">
        <v>1.33</v>
      </c>
      <c r="H28">
        <v>6.4799999999999996E-2</v>
      </c>
      <c r="I28">
        <v>1.5</v>
      </c>
      <c r="J28">
        <v>7.3099999999999998E-2</v>
      </c>
    </row>
    <row r="29" spans="1:29" x14ac:dyDescent="0.3">
      <c r="A29" t="s">
        <v>24</v>
      </c>
      <c r="B29" t="s">
        <v>27</v>
      </c>
      <c r="C29">
        <v>1.68</v>
      </c>
      <c r="D29">
        <v>6.8099999999999994E-2</v>
      </c>
      <c r="E29">
        <v>1.58</v>
      </c>
      <c r="F29">
        <v>8.3699999999999997E-2</v>
      </c>
      <c r="G29">
        <v>1.51</v>
      </c>
      <c r="H29">
        <v>6.6799999999999998E-2</v>
      </c>
      <c r="I29">
        <v>1.51</v>
      </c>
      <c r="J29">
        <v>7.7799999999999994E-2</v>
      </c>
    </row>
    <row r="30" spans="1:29" x14ac:dyDescent="0.3">
      <c r="A30" t="s">
        <v>25</v>
      </c>
      <c r="B30" t="s">
        <v>26</v>
      </c>
      <c r="C30">
        <v>2.4700000000000002</v>
      </c>
      <c r="D30">
        <v>7.0400000000000004E-2</v>
      </c>
      <c r="E30">
        <v>2.38</v>
      </c>
      <c r="F30">
        <v>8.3199999999999996E-2</v>
      </c>
      <c r="G30">
        <v>2.0299999999999998</v>
      </c>
      <c r="H30">
        <v>6.6799999999999998E-2</v>
      </c>
      <c r="I30">
        <v>2.0499999999999998</v>
      </c>
      <c r="J30">
        <v>7.7200000000000005E-2</v>
      </c>
    </row>
    <row r="31" spans="1:29" x14ac:dyDescent="0.3">
      <c r="A31" t="s">
        <v>24</v>
      </c>
      <c r="B31" t="s">
        <v>26</v>
      </c>
      <c r="C31">
        <v>1.93</v>
      </c>
      <c r="D31">
        <v>6.83E-2</v>
      </c>
      <c r="E31">
        <v>1.66</v>
      </c>
      <c r="F31">
        <v>8.3199999999999996E-2</v>
      </c>
      <c r="G31">
        <v>1.25</v>
      </c>
      <c r="H31">
        <v>6.6799999999999998E-2</v>
      </c>
      <c r="I31">
        <v>1.37</v>
      </c>
      <c r="J31">
        <v>7.5300000000000006E-2</v>
      </c>
    </row>
    <row r="34" spans="1:5" x14ac:dyDescent="0.3">
      <c r="B34" t="s">
        <v>114</v>
      </c>
      <c r="C34" t="s">
        <v>124</v>
      </c>
      <c r="D34" t="s">
        <v>123</v>
      </c>
      <c r="E34" t="s">
        <v>122</v>
      </c>
    </row>
    <row r="35" spans="1:5" x14ac:dyDescent="0.3">
      <c r="A35" t="s">
        <v>125</v>
      </c>
      <c r="B35">
        <v>2.5299999999999998</v>
      </c>
      <c r="C35">
        <v>2.54</v>
      </c>
      <c r="D35">
        <v>2.0099999999999998</v>
      </c>
      <c r="E35">
        <v>2</v>
      </c>
    </row>
    <row r="36" spans="1:5" x14ac:dyDescent="0.3">
      <c r="A36" t="s">
        <v>126</v>
      </c>
      <c r="B36">
        <v>1.65</v>
      </c>
      <c r="C36">
        <v>1.49</v>
      </c>
      <c r="D36">
        <v>1.53</v>
      </c>
      <c r="E36">
        <v>1.46</v>
      </c>
    </row>
    <row r="37" spans="1:5" x14ac:dyDescent="0.3">
      <c r="A37" t="s">
        <v>127</v>
      </c>
      <c r="B37">
        <v>2.77</v>
      </c>
      <c r="C37">
        <v>2.69</v>
      </c>
      <c r="D37">
        <v>2.27</v>
      </c>
      <c r="E37">
        <v>2.39</v>
      </c>
    </row>
    <row r="38" spans="1:5" x14ac:dyDescent="0.3">
      <c r="A38" t="s">
        <v>128</v>
      </c>
      <c r="B38">
        <v>1.61</v>
      </c>
      <c r="C38">
        <v>1.3</v>
      </c>
      <c r="D38">
        <v>1.47</v>
      </c>
      <c r="E38">
        <v>1.32</v>
      </c>
    </row>
    <row r="39" spans="1:5" x14ac:dyDescent="0.3">
      <c r="A39" t="s">
        <v>129</v>
      </c>
      <c r="B39">
        <v>2.1</v>
      </c>
      <c r="C39">
        <v>1.67</v>
      </c>
      <c r="D39">
        <v>1.33</v>
      </c>
      <c r="E39">
        <v>1.5</v>
      </c>
    </row>
    <row r="40" spans="1:5" x14ac:dyDescent="0.3">
      <c r="A40" t="s">
        <v>130</v>
      </c>
      <c r="B40">
        <v>1.68</v>
      </c>
      <c r="C40">
        <v>1.58</v>
      </c>
      <c r="D40">
        <v>1.51</v>
      </c>
      <c r="E40">
        <v>1.51</v>
      </c>
    </row>
    <row r="41" spans="1:5" x14ac:dyDescent="0.3">
      <c r="A41" t="s">
        <v>131</v>
      </c>
      <c r="B41">
        <v>2.4700000000000002</v>
      </c>
      <c r="C41">
        <v>2.38</v>
      </c>
      <c r="D41">
        <v>2.0299999999999998</v>
      </c>
      <c r="E41">
        <v>2.0499999999999998</v>
      </c>
    </row>
    <row r="42" spans="1:5" x14ac:dyDescent="0.3">
      <c r="A42" t="s">
        <v>132</v>
      </c>
      <c r="B42">
        <v>1.93</v>
      </c>
      <c r="C42">
        <v>1.66</v>
      </c>
      <c r="D42">
        <v>1.25</v>
      </c>
      <c r="E42">
        <v>1.37</v>
      </c>
    </row>
  </sheetData>
  <mergeCells count="8">
    <mergeCell ref="A4:H4"/>
    <mergeCell ref="I4:O4"/>
    <mergeCell ref="P4:V4"/>
    <mergeCell ref="W4:AC4"/>
    <mergeCell ref="C22:D22"/>
    <mergeCell ref="E22:F22"/>
    <mergeCell ref="G22:H22"/>
    <mergeCell ref="I22:J2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3208B7-4A1E-4985-ACA9-761254E3DB1A}">
  <dimension ref="C36:N37"/>
  <sheetViews>
    <sheetView workbookViewId="0">
      <selection activeCell="C36" sqref="C36:N37"/>
    </sheetView>
  </sheetViews>
  <sheetFormatPr defaultRowHeight="14.4" x14ac:dyDescent="0.3"/>
  <sheetData>
    <row r="36" spans="3:14" ht="14.4" customHeight="1" x14ac:dyDescent="0.3">
      <c r="C36" s="8" t="s">
        <v>140</v>
      </c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</row>
    <row r="37" spans="3:14" ht="14.4" customHeight="1" x14ac:dyDescent="0.3">
      <c r="C37" s="8"/>
      <c r="D37" s="8"/>
      <c r="E37" s="8"/>
      <c r="F37" s="8"/>
      <c r="G37" s="8"/>
      <c r="H37" s="8"/>
      <c r="I37" s="8"/>
      <c r="J37" s="8"/>
      <c r="K37" s="8"/>
      <c r="L37" s="8"/>
      <c r="M37" s="8"/>
      <c r="N37" s="8"/>
    </row>
  </sheetData>
  <mergeCells count="1">
    <mergeCell ref="C36:N3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ACFF7-A083-4D55-8302-74E9417B7CE9}">
  <dimension ref="A1:W44"/>
  <sheetViews>
    <sheetView topLeftCell="A10" workbookViewId="0">
      <selection activeCell="A35" sqref="A35:N44"/>
    </sheetView>
  </sheetViews>
  <sheetFormatPr defaultRowHeight="14.4" x14ac:dyDescent="0.3"/>
  <cols>
    <col min="1" max="1" width="21" customWidth="1"/>
    <col min="15" max="15" width="8.88671875" style="3"/>
  </cols>
  <sheetData>
    <row r="1" spans="1:23" x14ac:dyDescent="0.3">
      <c r="A1" t="s">
        <v>96</v>
      </c>
      <c r="B1" t="s">
        <v>95</v>
      </c>
      <c r="C1" t="s">
        <v>94</v>
      </c>
      <c r="D1" t="s">
        <v>93</v>
      </c>
      <c r="E1" t="s">
        <v>92</v>
      </c>
      <c r="F1" t="s">
        <v>91</v>
      </c>
      <c r="G1" t="s">
        <v>90</v>
      </c>
      <c r="H1" t="s">
        <v>89</v>
      </c>
      <c r="I1" t="s">
        <v>88</v>
      </c>
      <c r="J1" t="s">
        <v>87</v>
      </c>
      <c r="K1" t="s">
        <v>86</v>
      </c>
      <c r="P1" t="s">
        <v>76</v>
      </c>
      <c r="Q1" t="s">
        <v>75</v>
      </c>
      <c r="R1" t="s">
        <v>74</v>
      </c>
      <c r="S1" t="s">
        <v>73</v>
      </c>
      <c r="T1" t="s">
        <v>34</v>
      </c>
      <c r="U1" t="s">
        <v>108</v>
      </c>
      <c r="V1" t="s">
        <v>109</v>
      </c>
    </row>
    <row r="2" spans="1:23" x14ac:dyDescent="0.3">
      <c r="A2" t="s">
        <v>85</v>
      </c>
      <c r="B2" t="s">
        <v>84</v>
      </c>
      <c r="C2" t="s">
        <v>83</v>
      </c>
      <c r="D2" t="s">
        <v>111</v>
      </c>
      <c r="E2" t="s">
        <v>75</v>
      </c>
      <c r="F2" t="s">
        <v>81</v>
      </c>
      <c r="G2" t="s">
        <v>112</v>
      </c>
      <c r="H2" t="s">
        <v>1</v>
      </c>
      <c r="I2" t="s">
        <v>81</v>
      </c>
      <c r="J2" t="s">
        <v>113</v>
      </c>
      <c r="K2" t="s">
        <v>78</v>
      </c>
      <c r="L2" t="s">
        <v>81</v>
      </c>
      <c r="M2" t="s">
        <v>113</v>
      </c>
      <c r="N2" t="s">
        <v>107</v>
      </c>
      <c r="P2" t="s">
        <v>25</v>
      </c>
      <c r="Q2" t="s">
        <v>29</v>
      </c>
      <c r="R2">
        <v>1.95</v>
      </c>
      <c r="S2">
        <v>0.13500000000000001</v>
      </c>
      <c r="T2">
        <v>572</v>
      </c>
      <c r="U2">
        <v>1.6819999999999999</v>
      </c>
      <c r="V2">
        <v>2.21</v>
      </c>
    </row>
    <row r="3" spans="1:23" x14ac:dyDescent="0.3">
      <c r="B3" t="s">
        <v>77</v>
      </c>
      <c r="C3" t="s">
        <v>133</v>
      </c>
      <c r="P3" t="s">
        <v>24</v>
      </c>
      <c r="Q3" t="s">
        <v>29</v>
      </c>
      <c r="R3">
        <v>1.44</v>
      </c>
      <c r="S3">
        <v>0.13500000000000001</v>
      </c>
      <c r="T3">
        <v>572</v>
      </c>
      <c r="U3">
        <v>1.17</v>
      </c>
      <c r="V3">
        <v>1.7</v>
      </c>
    </row>
    <row r="4" spans="1:23" x14ac:dyDescent="0.3">
      <c r="P4" t="s">
        <v>25</v>
      </c>
      <c r="Q4" t="s">
        <v>28</v>
      </c>
      <c r="R4">
        <v>2.25</v>
      </c>
      <c r="S4">
        <v>0.13700000000000001</v>
      </c>
      <c r="T4">
        <v>587</v>
      </c>
      <c r="U4">
        <v>1.9870000000000001</v>
      </c>
      <c r="V4">
        <v>2.52</v>
      </c>
    </row>
    <row r="5" spans="1:23" x14ac:dyDescent="0.3">
      <c r="A5" t="s">
        <v>72</v>
      </c>
      <c r="B5" t="s">
        <v>71</v>
      </c>
      <c r="C5" t="s">
        <v>70</v>
      </c>
      <c r="D5" t="s">
        <v>69</v>
      </c>
      <c r="E5">
        <v>384.4</v>
      </c>
      <c r="P5" t="s">
        <v>24</v>
      </c>
      <c r="Q5" t="s">
        <v>28</v>
      </c>
      <c r="R5">
        <v>1.29</v>
      </c>
      <c r="S5">
        <v>0.13700000000000001</v>
      </c>
      <c r="T5">
        <v>587</v>
      </c>
      <c r="U5">
        <v>1.02</v>
      </c>
      <c r="V5">
        <v>1.56</v>
      </c>
    </row>
    <row r="6" spans="1:23" x14ac:dyDescent="0.3">
      <c r="P6" t="s">
        <v>25</v>
      </c>
      <c r="Q6" t="s">
        <v>27</v>
      </c>
      <c r="R6">
        <v>1.25</v>
      </c>
      <c r="S6">
        <v>0.13700000000000001</v>
      </c>
      <c r="T6">
        <v>590</v>
      </c>
      <c r="U6">
        <v>0.98299999999999998</v>
      </c>
      <c r="V6">
        <v>1.52</v>
      </c>
    </row>
    <row r="7" spans="1:23" x14ac:dyDescent="0.3">
      <c r="A7" t="s">
        <v>68</v>
      </c>
      <c r="B7" t="s">
        <v>67</v>
      </c>
      <c r="P7" t="s">
        <v>24</v>
      </c>
      <c r="Q7" t="s">
        <v>27</v>
      </c>
      <c r="R7">
        <v>1.46</v>
      </c>
      <c r="S7">
        <v>0.13700000000000001</v>
      </c>
      <c r="T7">
        <v>587</v>
      </c>
      <c r="U7">
        <v>1.19</v>
      </c>
      <c r="V7">
        <v>1.73</v>
      </c>
    </row>
    <row r="8" spans="1:23" x14ac:dyDescent="0.3">
      <c r="B8" t="s">
        <v>66</v>
      </c>
      <c r="C8" t="s">
        <v>65</v>
      </c>
      <c r="D8" t="s">
        <v>64</v>
      </c>
      <c r="E8" t="s">
        <v>63</v>
      </c>
      <c r="F8" t="s">
        <v>62</v>
      </c>
      <c r="P8" t="s">
        <v>25</v>
      </c>
      <c r="Q8" t="s">
        <v>26</v>
      </c>
      <c r="R8">
        <v>2</v>
      </c>
      <c r="S8">
        <v>0.13700000000000001</v>
      </c>
      <c r="T8">
        <v>587</v>
      </c>
      <c r="U8">
        <v>1.7290000000000001</v>
      </c>
      <c r="V8">
        <v>2.2599999999999998</v>
      </c>
    </row>
    <row r="9" spans="1:23" x14ac:dyDescent="0.3">
      <c r="A9">
        <v>-3.2884000000000002</v>
      </c>
      <c r="B9">
        <v>-0.63900000000000001</v>
      </c>
      <c r="C9">
        <v>-4.19E-2</v>
      </c>
      <c r="D9">
        <v>0.59850000000000003</v>
      </c>
      <c r="E9">
        <v>4.7393999999999998</v>
      </c>
      <c r="P9" t="s">
        <v>24</v>
      </c>
      <c r="Q9" t="s">
        <v>26</v>
      </c>
      <c r="R9">
        <v>1.18</v>
      </c>
      <c r="S9">
        <v>0.13700000000000001</v>
      </c>
      <c r="T9">
        <v>587</v>
      </c>
      <c r="U9">
        <v>0.90700000000000003</v>
      </c>
      <c r="V9">
        <v>1.44</v>
      </c>
    </row>
    <row r="11" spans="1:23" x14ac:dyDescent="0.3">
      <c r="A11" t="s">
        <v>61</v>
      </c>
      <c r="B11" t="s">
        <v>38</v>
      </c>
      <c r="P11" t="s">
        <v>55</v>
      </c>
      <c r="Q11" t="s">
        <v>54</v>
      </c>
      <c r="R11" t="s">
        <v>53</v>
      </c>
      <c r="S11" t="s">
        <v>52</v>
      </c>
      <c r="T11" t="s">
        <v>51</v>
      </c>
      <c r="U11" t="s">
        <v>50</v>
      </c>
      <c r="V11" t="s">
        <v>49</v>
      </c>
      <c r="W11" t="s">
        <v>0</v>
      </c>
    </row>
    <row r="12" spans="1:23" x14ac:dyDescent="0.3">
      <c r="B12" t="s">
        <v>60</v>
      </c>
      <c r="C12" t="s">
        <v>59</v>
      </c>
      <c r="D12" t="s">
        <v>58</v>
      </c>
      <c r="E12" t="s">
        <v>57</v>
      </c>
      <c r="P12" t="s">
        <v>47</v>
      </c>
      <c r="Q12" t="s">
        <v>46</v>
      </c>
      <c r="R12" t="s">
        <v>110</v>
      </c>
    </row>
    <row r="13" spans="1:23" x14ac:dyDescent="0.3">
      <c r="B13" t="s">
        <v>56</v>
      </c>
      <c r="C13" t="s">
        <v>30</v>
      </c>
      <c r="D13">
        <v>0.122012</v>
      </c>
      <c r="E13">
        <v>0.3493</v>
      </c>
      <c r="P13" t="s">
        <v>41</v>
      </c>
      <c r="Q13" t="s">
        <v>40</v>
      </c>
      <c r="R13" t="s">
        <v>39</v>
      </c>
      <c r="S13">
        <v>0.95</v>
      </c>
    </row>
    <row r="14" spans="1:23" x14ac:dyDescent="0.3">
      <c r="B14" t="s">
        <v>105</v>
      </c>
      <c r="C14" t="s">
        <v>30</v>
      </c>
      <c r="D14">
        <v>3.4160000000000002E-3</v>
      </c>
      <c r="E14">
        <v>5.8439999999999999E-2</v>
      </c>
    </row>
    <row r="15" spans="1:23" x14ac:dyDescent="0.3">
      <c r="B15" t="s">
        <v>48</v>
      </c>
      <c r="C15">
        <v>6.4560999999999993E-2</v>
      </c>
      <c r="D15">
        <v>0.25408999999999998</v>
      </c>
      <c r="Q15" t="s">
        <v>29</v>
      </c>
      <c r="R15" t="s">
        <v>28</v>
      </c>
      <c r="S15" t="s">
        <v>27</v>
      </c>
      <c r="T15" t="s">
        <v>26</v>
      </c>
    </row>
    <row r="16" spans="1:23" x14ac:dyDescent="0.3">
      <c r="A16" t="s">
        <v>45</v>
      </c>
      <c r="B16" t="s">
        <v>7</v>
      </c>
      <c r="C16" t="s">
        <v>44</v>
      </c>
      <c r="D16" t="s">
        <v>134</v>
      </c>
      <c r="E16" t="s">
        <v>43</v>
      </c>
      <c r="F16" t="s">
        <v>42</v>
      </c>
      <c r="G16" t="s">
        <v>135</v>
      </c>
      <c r="H16" t="s">
        <v>102</v>
      </c>
      <c r="I16">
        <v>4</v>
      </c>
      <c r="P16" t="s">
        <v>25</v>
      </c>
      <c r="Q16">
        <f>R2</f>
        <v>1.95</v>
      </c>
      <c r="R16">
        <f>R4</f>
        <v>2.25</v>
      </c>
      <c r="S16">
        <f>R6</f>
        <v>1.25</v>
      </c>
      <c r="T16">
        <f>R8</f>
        <v>2</v>
      </c>
    </row>
    <row r="17" spans="1:20" x14ac:dyDescent="0.3">
      <c r="P17" t="s">
        <v>24</v>
      </c>
      <c r="Q17">
        <f>R3</f>
        <v>1.44</v>
      </c>
      <c r="R17">
        <f>R5</f>
        <v>1.29</v>
      </c>
      <c r="S17">
        <f>R7</f>
        <v>1.46</v>
      </c>
      <c r="T17">
        <f>R9</f>
        <v>1.18</v>
      </c>
    </row>
    <row r="18" spans="1:20" x14ac:dyDescent="0.3">
      <c r="A18" t="s">
        <v>6</v>
      </c>
      <c r="B18" t="s">
        <v>38</v>
      </c>
    </row>
    <row r="19" spans="1:20" x14ac:dyDescent="0.3">
      <c r="B19" t="s">
        <v>37</v>
      </c>
      <c r="C19" t="s">
        <v>36</v>
      </c>
      <c r="D19" t="s">
        <v>35</v>
      </c>
      <c r="E19" t="s">
        <v>34</v>
      </c>
      <c r="F19" t="s">
        <v>33</v>
      </c>
      <c r="G19" t="s">
        <v>32</v>
      </c>
      <c r="H19" t="s">
        <v>31</v>
      </c>
    </row>
    <row r="20" spans="1:20" x14ac:dyDescent="0.3">
      <c r="A20" t="s">
        <v>30</v>
      </c>
      <c r="B20">
        <v>1.2970299999999999</v>
      </c>
      <c r="C20">
        <v>0.11939</v>
      </c>
      <c r="D20">
        <v>49.801409999999997</v>
      </c>
      <c r="E20">
        <v>10.863</v>
      </c>
      <c r="F20" s="1">
        <v>9.7000000000000006E-15</v>
      </c>
      <c r="G20" s="1" t="s">
        <v>17</v>
      </c>
      <c r="H20" s="1"/>
    </row>
    <row r="21" spans="1:20" x14ac:dyDescent="0.3">
      <c r="A21" t="s">
        <v>5</v>
      </c>
      <c r="B21">
        <v>-0.51215999999999995</v>
      </c>
      <c r="C21">
        <v>2.6210000000000001E-2</v>
      </c>
      <c r="D21">
        <v>1445.0229300000001</v>
      </c>
      <c r="E21">
        <v>-19.542999999999999</v>
      </c>
      <c r="F21" t="s">
        <v>20</v>
      </c>
      <c r="G21" s="1">
        <v>2E-16</v>
      </c>
      <c r="H21" t="s">
        <v>17</v>
      </c>
    </row>
    <row r="22" spans="1:20" x14ac:dyDescent="0.3">
      <c r="A22" t="s">
        <v>4</v>
      </c>
      <c r="B22">
        <v>0.30731999999999998</v>
      </c>
      <c r="C22">
        <v>2.6280000000000001E-2</v>
      </c>
      <c r="D22">
        <v>1445.1821600000001</v>
      </c>
      <c r="E22">
        <v>11.693</v>
      </c>
      <c r="F22" t="s">
        <v>20</v>
      </c>
      <c r="G22" s="1">
        <v>2E-16</v>
      </c>
      <c r="H22" s="1" t="s">
        <v>17</v>
      </c>
    </row>
    <row r="23" spans="1:20" x14ac:dyDescent="0.3">
      <c r="A23" t="s">
        <v>3</v>
      </c>
      <c r="B23">
        <v>-0.69638</v>
      </c>
      <c r="C23">
        <v>2.6370000000000001E-2</v>
      </c>
      <c r="D23">
        <v>1445.10475</v>
      </c>
      <c r="E23">
        <v>-26.408999999999999</v>
      </c>
      <c r="F23" t="s">
        <v>20</v>
      </c>
      <c r="G23" s="1">
        <v>2E-16</v>
      </c>
      <c r="H23" t="s">
        <v>17</v>
      </c>
    </row>
    <row r="24" spans="1:20" x14ac:dyDescent="0.3">
      <c r="A24" t="s">
        <v>2</v>
      </c>
      <c r="B24">
        <v>4.9399999999999999E-2</v>
      </c>
      <c r="C24">
        <v>2.6280000000000001E-2</v>
      </c>
      <c r="D24">
        <v>1445.1821600000001</v>
      </c>
      <c r="E24">
        <v>1.88</v>
      </c>
      <c r="G24">
        <v>6.0400000000000002E-2</v>
      </c>
      <c r="H24" t="s">
        <v>23</v>
      </c>
    </row>
    <row r="25" spans="1:20" x14ac:dyDescent="0.3">
      <c r="A25" s="2" t="s">
        <v>100</v>
      </c>
      <c r="B25" s="2">
        <v>-1.57436</v>
      </c>
      <c r="C25" s="2">
        <v>2.7505799999999998</v>
      </c>
      <c r="D25" s="2">
        <v>1458.0562299999999</v>
      </c>
      <c r="E25" s="2">
        <v>-0.57199999999999995</v>
      </c>
      <c r="G25">
        <v>0.56720000000000004</v>
      </c>
      <c r="H25" s="2"/>
    </row>
    <row r="26" spans="1:20" x14ac:dyDescent="0.3">
      <c r="A26" s="4" t="s">
        <v>1</v>
      </c>
      <c r="B26" s="4">
        <v>0.98065000000000002</v>
      </c>
      <c r="C26" s="4">
        <v>0.15115999999999999</v>
      </c>
      <c r="D26" s="4">
        <v>44.99973</v>
      </c>
      <c r="E26" s="4">
        <v>6.4870000000000001</v>
      </c>
      <c r="G26" s="6">
        <v>5.8799999999999997E-8</v>
      </c>
      <c r="H26" s="6" t="s">
        <v>17</v>
      </c>
    </row>
    <row r="27" spans="1:20" x14ac:dyDescent="0.3">
      <c r="A27" t="s">
        <v>22</v>
      </c>
      <c r="B27">
        <v>-0.45490000000000003</v>
      </c>
      <c r="C27">
        <v>3.7060000000000003E-2</v>
      </c>
      <c r="D27">
        <v>1445.0229300000001</v>
      </c>
      <c r="E27">
        <v>-12.273999999999999</v>
      </c>
      <c r="F27" t="s">
        <v>20</v>
      </c>
      <c r="G27" s="1">
        <v>2E-16</v>
      </c>
      <c r="H27" s="1" t="s">
        <v>17</v>
      </c>
    </row>
    <row r="28" spans="1:20" x14ac:dyDescent="0.3">
      <c r="A28" t="s">
        <v>21</v>
      </c>
      <c r="B28">
        <v>0.71921999999999997</v>
      </c>
      <c r="C28">
        <v>3.7229999999999999E-2</v>
      </c>
      <c r="D28">
        <v>1445.14382</v>
      </c>
      <c r="E28">
        <v>19.317</v>
      </c>
      <c r="F28" t="s">
        <v>20</v>
      </c>
      <c r="G28" s="1">
        <v>2E-16</v>
      </c>
      <c r="H28" s="1" t="s">
        <v>17</v>
      </c>
    </row>
    <row r="29" spans="1:20" x14ac:dyDescent="0.3">
      <c r="A29" t="s">
        <v>19</v>
      </c>
      <c r="B29">
        <v>-0.30923</v>
      </c>
      <c r="C29">
        <v>3.7060000000000003E-2</v>
      </c>
      <c r="D29">
        <v>1445.0229300000001</v>
      </c>
      <c r="E29">
        <v>-8.343</v>
      </c>
      <c r="F29" t="s">
        <v>20</v>
      </c>
      <c r="G29" s="1">
        <v>2E-16</v>
      </c>
      <c r="H29" t="s">
        <v>17</v>
      </c>
    </row>
    <row r="30" spans="1:20" x14ac:dyDescent="0.3">
      <c r="A30" t="s">
        <v>98</v>
      </c>
      <c r="B30">
        <v>2.2883499999999999</v>
      </c>
      <c r="C30">
        <v>3.7226300000000001</v>
      </c>
      <c r="D30">
        <v>1457.5725299999999</v>
      </c>
      <c r="E30">
        <v>0.61499999999999999</v>
      </c>
      <c r="F30">
        <v>0.53879999999999995</v>
      </c>
      <c r="H30" s="1"/>
    </row>
    <row r="31" spans="1:20" x14ac:dyDescent="0.3">
      <c r="A31" t="s">
        <v>16</v>
      </c>
      <c r="G31" s="1"/>
    </row>
    <row r="32" spans="1:20" x14ac:dyDescent="0.3">
      <c r="A32" t="s">
        <v>15</v>
      </c>
      <c r="B32" t="s">
        <v>14</v>
      </c>
      <c r="C32">
        <v>0</v>
      </c>
      <c r="D32" t="s">
        <v>13</v>
      </c>
      <c r="E32">
        <v>1E-3</v>
      </c>
      <c r="F32" t="s">
        <v>12</v>
      </c>
      <c r="G32" s="1">
        <v>0.01</v>
      </c>
      <c r="H32" t="s">
        <v>11</v>
      </c>
      <c r="I32">
        <v>0.05</v>
      </c>
      <c r="J32" t="s">
        <v>10</v>
      </c>
      <c r="K32">
        <v>0.1</v>
      </c>
      <c r="L32" t="s">
        <v>9</v>
      </c>
      <c r="M32" t="s">
        <v>8</v>
      </c>
      <c r="N32">
        <v>1</v>
      </c>
    </row>
    <row r="35" spans="1:14" x14ac:dyDescent="0.3">
      <c r="A35" t="s">
        <v>169</v>
      </c>
      <c r="B35" t="s">
        <v>170</v>
      </c>
      <c r="C35" t="s">
        <v>171</v>
      </c>
      <c r="D35" t="s">
        <v>7</v>
      </c>
      <c r="E35" t="s">
        <v>58</v>
      </c>
      <c r="F35" t="s">
        <v>172</v>
      </c>
      <c r="G35" t="s">
        <v>173</v>
      </c>
      <c r="H35" t="s">
        <v>88</v>
      </c>
      <c r="I35" t="s">
        <v>87</v>
      </c>
    </row>
    <row r="36" spans="1:14" x14ac:dyDescent="0.3">
      <c r="B36" t="s">
        <v>174</v>
      </c>
      <c r="C36" t="s">
        <v>175</v>
      </c>
      <c r="D36" t="s">
        <v>176</v>
      </c>
      <c r="E36" t="s">
        <v>175</v>
      </c>
      <c r="F36" t="s">
        <v>177</v>
      </c>
      <c r="G36" t="s">
        <v>178</v>
      </c>
      <c r="H36" t="s">
        <v>179</v>
      </c>
      <c r="I36" t="s">
        <v>32</v>
      </c>
      <c r="J36" t="s">
        <v>180</v>
      </c>
    </row>
    <row r="37" spans="1:14" x14ac:dyDescent="0.3">
      <c r="A37" t="s">
        <v>76</v>
      </c>
      <c r="B37">
        <v>102.532</v>
      </c>
      <c r="C37">
        <v>102.532</v>
      </c>
      <c r="D37">
        <v>1</v>
      </c>
      <c r="E37">
        <v>1445.1</v>
      </c>
      <c r="F37">
        <v>1588.1312</v>
      </c>
      <c r="G37" t="s">
        <v>181</v>
      </c>
      <c r="H37" t="s">
        <v>17</v>
      </c>
    </row>
    <row r="38" spans="1:14" x14ac:dyDescent="0.3">
      <c r="A38" t="s">
        <v>75</v>
      </c>
      <c r="B38">
        <v>36.588999999999999</v>
      </c>
      <c r="C38">
        <v>12.196</v>
      </c>
      <c r="D38">
        <v>3</v>
      </c>
      <c r="E38">
        <v>1445.2</v>
      </c>
      <c r="F38">
        <v>188.91050000000001</v>
      </c>
      <c r="G38" t="s">
        <v>181</v>
      </c>
      <c r="H38" t="s">
        <v>17</v>
      </c>
    </row>
    <row r="39" spans="1:14" x14ac:dyDescent="0.3">
      <c r="A39" t="s">
        <v>0</v>
      </c>
      <c r="B39">
        <v>2.1000000000000001E-2</v>
      </c>
      <c r="C39">
        <v>2.1000000000000001E-2</v>
      </c>
      <c r="D39">
        <v>1</v>
      </c>
      <c r="E39">
        <v>1458.1</v>
      </c>
      <c r="F39">
        <v>0.3276</v>
      </c>
      <c r="G39">
        <v>0.56720000000000004</v>
      </c>
    </row>
    <row r="40" spans="1:14" x14ac:dyDescent="0.3">
      <c r="A40" t="s">
        <v>1</v>
      </c>
      <c r="B40">
        <v>8.4000000000000005E-2</v>
      </c>
      <c r="C40">
        <v>8.4000000000000005E-2</v>
      </c>
      <c r="D40">
        <v>1</v>
      </c>
      <c r="E40">
        <v>1471.8</v>
      </c>
      <c r="F40">
        <v>1.2947</v>
      </c>
      <c r="G40">
        <v>0.25540000000000002</v>
      </c>
    </row>
    <row r="41" spans="1:14" x14ac:dyDescent="0.3">
      <c r="A41" t="s">
        <v>182</v>
      </c>
      <c r="B41">
        <v>76.11</v>
      </c>
      <c r="C41">
        <v>25.37</v>
      </c>
      <c r="D41">
        <v>3</v>
      </c>
      <c r="E41">
        <v>1445.1</v>
      </c>
      <c r="F41">
        <v>392.96080000000001</v>
      </c>
      <c r="G41" t="s">
        <v>181</v>
      </c>
      <c r="H41" t="s">
        <v>17</v>
      </c>
    </row>
    <row r="42" spans="1:14" x14ac:dyDescent="0.3">
      <c r="A42" t="s">
        <v>183</v>
      </c>
      <c r="B42">
        <v>2.4E-2</v>
      </c>
      <c r="C42">
        <v>2.4E-2</v>
      </c>
      <c r="D42">
        <v>1</v>
      </c>
      <c r="E42">
        <v>1457.6</v>
      </c>
      <c r="F42">
        <v>0.37790000000000001</v>
      </c>
      <c r="G42">
        <v>0.53879999999999995</v>
      </c>
    </row>
    <row r="43" spans="1:14" x14ac:dyDescent="0.3">
      <c r="A43" t="s">
        <v>16</v>
      </c>
    </row>
    <row r="44" spans="1:14" x14ac:dyDescent="0.3">
      <c r="A44" t="s">
        <v>15</v>
      </c>
      <c r="B44" t="s">
        <v>14</v>
      </c>
      <c r="C44">
        <v>0</v>
      </c>
      <c r="D44" t="s">
        <v>13</v>
      </c>
      <c r="E44">
        <v>1E-3</v>
      </c>
      <c r="F44" t="s">
        <v>12</v>
      </c>
      <c r="G44">
        <v>0.01</v>
      </c>
      <c r="H44" t="s">
        <v>11</v>
      </c>
      <c r="I44">
        <v>0.05</v>
      </c>
      <c r="J44" t="s">
        <v>10</v>
      </c>
      <c r="K44">
        <v>0.1</v>
      </c>
      <c r="L44" t="s">
        <v>9</v>
      </c>
      <c r="M44" t="s">
        <v>8</v>
      </c>
      <c r="N44">
        <v>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4B7790-C91A-4F5C-A0AB-0F0FD9AA1980}">
  <dimension ref="A1:W34"/>
  <sheetViews>
    <sheetView topLeftCell="G1" workbookViewId="0">
      <selection activeCell="R1" sqref="R1:V9"/>
    </sheetView>
  </sheetViews>
  <sheetFormatPr defaultRowHeight="14.4" x14ac:dyDescent="0.3"/>
  <cols>
    <col min="1" max="1" width="21" customWidth="1"/>
    <col min="15" max="15" width="8.88671875" style="3"/>
  </cols>
  <sheetData>
    <row r="1" spans="1:23" x14ac:dyDescent="0.3">
      <c r="A1" t="s">
        <v>96</v>
      </c>
      <c r="B1" t="s">
        <v>95</v>
      </c>
      <c r="C1" t="s">
        <v>94</v>
      </c>
      <c r="D1" t="s">
        <v>93</v>
      </c>
      <c r="E1" t="s">
        <v>92</v>
      </c>
      <c r="F1" t="s">
        <v>91</v>
      </c>
      <c r="G1" t="s">
        <v>90</v>
      </c>
      <c r="H1" t="s">
        <v>89</v>
      </c>
      <c r="I1" t="s">
        <v>88</v>
      </c>
      <c r="J1" t="s">
        <v>87</v>
      </c>
      <c r="K1" t="s">
        <v>86</v>
      </c>
      <c r="P1" t="s">
        <v>76</v>
      </c>
      <c r="Q1" t="s">
        <v>75</v>
      </c>
      <c r="R1" t="s">
        <v>74</v>
      </c>
      <c r="S1" t="s">
        <v>73</v>
      </c>
      <c r="T1" t="s">
        <v>34</v>
      </c>
      <c r="U1" t="s">
        <v>108</v>
      </c>
      <c r="V1" t="s">
        <v>109</v>
      </c>
    </row>
    <row r="2" spans="1:23" x14ac:dyDescent="0.3">
      <c r="A2" t="s">
        <v>85</v>
      </c>
      <c r="B2" t="s">
        <v>84</v>
      </c>
      <c r="C2" t="s">
        <v>83</v>
      </c>
      <c r="D2" t="s">
        <v>111</v>
      </c>
      <c r="E2" t="s">
        <v>75</v>
      </c>
      <c r="F2" t="s">
        <v>81</v>
      </c>
      <c r="G2" t="s">
        <v>112</v>
      </c>
      <c r="H2" t="s">
        <v>1</v>
      </c>
      <c r="I2" t="s">
        <v>81</v>
      </c>
      <c r="J2" t="s">
        <v>113</v>
      </c>
      <c r="K2" t="s">
        <v>78</v>
      </c>
      <c r="L2" t="s">
        <v>81</v>
      </c>
      <c r="M2" t="s">
        <v>113</v>
      </c>
      <c r="N2" t="s">
        <v>107</v>
      </c>
      <c r="P2" t="s">
        <v>25</v>
      </c>
      <c r="Q2" t="s">
        <v>29</v>
      </c>
      <c r="R2">
        <v>2.36</v>
      </c>
      <c r="S2">
        <v>5.91E-2</v>
      </c>
      <c r="T2">
        <v>23.1</v>
      </c>
      <c r="U2">
        <v>2.2400000000000002</v>
      </c>
      <c r="V2">
        <v>2.48</v>
      </c>
    </row>
    <row r="3" spans="1:23" x14ac:dyDescent="0.3">
      <c r="B3" t="s">
        <v>77</v>
      </c>
      <c r="C3" t="s">
        <v>136</v>
      </c>
      <c r="P3" t="s">
        <v>24</v>
      </c>
      <c r="Q3" t="s">
        <v>29</v>
      </c>
      <c r="R3">
        <v>1.46</v>
      </c>
      <c r="S3">
        <v>5.8999999999999997E-2</v>
      </c>
      <c r="T3">
        <v>22.9</v>
      </c>
      <c r="U3">
        <v>1.34</v>
      </c>
      <c r="V3">
        <v>1.58</v>
      </c>
    </row>
    <row r="4" spans="1:23" x14ac:dyDescent="0.3">
      <c r="P4" t="s">
        <v>25</v>
      </c>
      <c r="Q4" t="s">
        <v>28</v>
      </c>
      <c r="R4">
        <v>2.56</v>
      </c>
      <c r="S4">
        <v>5.8999999999999997E-2</v>
      </c>
      <c r="T4">
        <v>22.9</v>
      </c>
      <c r="U4">
        <v>2.44</v>
      </c>
      <c r="V4">
        <v>2.69</v>
      </c>
    </row>
    <row r="5" spans="1:23" x14ac:dyDescent="0.3">
      <c r="A5" t="s">
        <v>72</v>
      </c>
      <c r="B5" t="s">
        <v>71</v>
      </c>
      <c r="C5" t="s">
        <v>70</v>
      </c>
      <c r="D5" t="s">
        <v>69</v>
      </c>
      <c r="E5">
        <v>977.1</v>
      </c>
      <c r="P5" t="s">
        <v>24</v>
      </c>
      <c r="Q5" t="s">
        <v>28</v>
      </c>
      <c r="R5">
        <v>1.35</v>
      </c>
      <c r="S5">
        <v>5.9499999999999997E-2</v>
      </c>
      <c r="T5">
        <v>23.7</v>
      </c>
      <c r="U5">
        <v>1.23</v>
      </c>
      <c r="V5">
        <v>1.47</v>
      </c>
    </row>
    <row r="6" spans="1:23" x14ac:dyDescent="0.3">
      <c r="P6" t="s">
        <v>25</v>
      </c>
      <c r="Q6" t="s">
        <v>27</v>
      </c>
      <c r="R6">
        <v>1.77</v>
      </c>
      <c r="S6">
        <v>5.8999999999999997E-2</v>
      </c>
      <c r="T6">
        <v>22.9</v>
      </c>
      <c r="U6">
        <v>1.65</v>
      </c>
      <c r="V6">
        <v>1.9</v>
      </c>
    </row>
    <row r="7" spans="1:23" x14ac:dyDescent="0.3">
      <c r="A7" t="s">
        <v>68</v>
      </c>
      <c r="B7" t="s">
        <v>67</v>
      </c>
      <c r="P7" t="s">
        <v>24</v>
      </c>
      <c r="Q7" t="s">
        <v>27</v>
      </c>
      <c r="R7">
        <v>1.48</v>
      </c>
      <c r="S7">
        <v>5.96E-2</v>
      </c>
      <c r="T7">
        <v>23.9</v>
      </c>
      <c r="U7">
        <v>1.36</v>
      </c>
      <c r="V7">
        <v>1.61</v>
      </c>
    </row>
    <row r="8" spans="1:23" x14ac:dyDescent="0.3">
      <c r="B8" t="s">
        <v>66</v>
      </c>
      <c r="C8" t="s">
        <v>65</v>
      </c>
      <c r="D8" t="s">
        <v>64</v>
      </c>
      <c r="E8" t="s">
        <v>63</v>
      </c>
      <c r="F8" t="s">
        <v>62</v>
      </c>
      <c r="P8" t="s">
        <v>25</v>
      </c>
      <c r="Q8" t="s">
        <v>26</v>
      </c>
      <c r="R8">
        <v>2.23</v>
      </c>
      <c r="S8">
        <v>5.9200000000000003E-2</v>
      </c>
      <c r="T8">
        <v>23.2</v>
      </c>
      <c r="U8">
        <v>2.1</v>
      </c>
      <c r="V8">
        <v>2.35</v>
      </c>
    </row>
    <row r="9" spans="1:23" x14ac:dyDescent="0.3">
      <c r="A9">
        <v>-2.8451</v>
      </c>
      <c r="B9">
        <v>-0.59050000000000002</v>
      </c>
      <c r="C9">
        <v>-5.0500000000000003E-2</v>
      </c>
      <c r="D9">
        <v>0.51049999999999995</v>
      </c>
      <c r="E9">
        <v>5.2191999999999998</v>
      </c>
      <c r="P9" t="s">
        <v>24</v>
      </c>
      <c r="Q9" t="s">
        <v>26</v>
      </c>
      <c r="R9">
        <v>1.64</v>
      </c>
      <c r="S9">
        <v>5.9299999999999999E-2</v>
      </c>
      <c r="T9">
        <v>23.3</v>
      </c>
      <c r="U9">
        <v>1.52</v>
      </c>
      <c r="V9">
        <v>1.77</v>
      </c>
    </row>
    <row r="11" spans="1:23" x14ac:dyDescent="0.3">
      <c r="A11" t="s">
        <v>61</v>
      </c>
      <c r="B11" t="s">
        <v>38</v>
      </c>
      <c r="P11" t="s">
        <v>55</v>
      </c>
      <c r="Q11" t="s">
        <v>54</v>
      </c>
      <c r="R11" t="s">
        <v>53</v>
      </c>
      <c r="S11" t="s">
        <v>52</v>
      </c>
      <c r="T11" t="s">
        <v>51</v>
      </c>
      <c r="U11" t="s">
        <v>50</v>
      </c>
      <c r="V11" t="s">
        <v>49</v>
      </c>
      <c r="W11" t="s">
        <v>0</v>
      </c>
    </row>
    <row r="12" spans="1:23" x14ac:dyDescent="0.3">
      <c r="B12" t="s">
        <v>60</v>
      </c>
      <c r="C12" t="s">
        <v>59</v>
      </c>
      <c r="D12" t="s">
        <v>58</v>
      </c>
      <c r="E12" t="s">
        <v>57</v>
      </c>
      <c r="P12" t="s">
        <v>47</v>
      </c>
      <c r="Q12" t="s">
        <v>46</v>
      </c>
      <c r="R12" t="s">
        <v>110</v>
      </c>
    </row>
    <row r="13" spans="1:23" x14ac:dyDescent="0.3">
      <c r="B13" t="s">
        <v>56</v>
      </c>
      <c r="C13" t="s">
        <v>30</v>
      </c>
      <c r="D13">
        <v>0.15579899999999999</v>
      </c>
      <c r="E13">
        <v>0.39471000000000001</v>
      </c>
      <c r="P13" t="s">
        <v>41</v>
      </c>
      <c r="Q13" t="s">
        <v>40</v>
      </c>
      <c r="R13" t="s">
        <v>39</v>
      </c>
      <c r="S13">
        <v>0.95</v>
      </c>
    </row>
    <row r="14" spans="1:23" x14ac:dyDescent="0.3">
      <c r="B14" t="s">
        <v>105</v>
      </c>
      <c r="C14" t="s">
        <v>30</v>
      </c>
      <c r="D14">
        <v>4.6160000000000003E-3</v>
      </c>
      <c r="E14">
        <v>6.794E-2</v>
      </c>
    </row>
    <row r="15" spans="1:23" x14ac:dyDescent="0.3">
      <c r="B15" t="s">
        <v>48</v>
      </c>
      <c r="C15">
        <v>7.5076000000000004E-2</v>
      </c>
      <c r="D15">
        <v>0.27400000000000002</v>
      </c>
      <c r="Q15" t="s">
        <v>29</v>
      </c>
      <c r="R15" t="s">
        <v>28</v>
      </c>
      <c r="S15" t="s">
        <v>27</v>
      </c>
      <c r="T15" t="s">
        <v>26</v>
      </c>
    </row>
    <row r="16" spans="1:23" x14ac:dyDescent="0.3">
      <c r="A16" t="s">
        <v>45</v>
      </c>
      <c r="B16" t="s">
        <v>7</v>
      </c>
      <c r="C16" t="s">
        <v>44</v>
      </c>
      <c r="D16" t="s">
        <v>137</v>
      </c>
      <c r="E16" t="s">
        <v>43</v>
      </c>
      <c r="F16" t="s">
        <v>42</v>
      </c>
      <c r="G16" t="s">
        <v>138</v>
      </c>
      <c r="H16" t="s">
        <v>102</v>
      </c>
      <c r="I16">
        <v>4</v>
      </c>
      <c r="P16" t="s">
        <v>25</v>
      </c>
      <c r="Q16">
        <f>R2</f>
        <v>2.36</v>
      </c>
      <c r="R16">
        <f>R4</f>
        <v>2.56</v>
      </c>
      <c r="S16">
        <f>R6</f>
        <v>1.77</v>
      </c>
      <c r="T16">
        <f>R8</f>
        <v>2.23</v>
      </c>
    </row>
    <row r="17" spans="1:20" x14ac:dyDescent="0.3">
      <c r="P17" t="s">
        <v>24</v>
      </c>
      <c r="Q17">
        <f>R3</f>
        <v>1.46</v>
      </c>
      <c r="R17">
        <f>R5</f>
        <v>1.35</v>
      </c>
      <c r="S17">
        <f>R7</f>
        <v>1.48</v>
      </c>
      <c r="T17">
        <f>R9</f>
        <v>1.64</v>
      </c>
    </row>
    <row r="18" spans="1:20" x14ac:dyDescent="0.3">
      <c r="A18" t="s">
        <v>6</v>
      </c>
      <c r="B18" t="s">
        <v>38</v>
      </c>
    </row>
    <row r="19" spans="1:20" x14ac:dyDescent="0.3">
      <c r="B19" t="s">
        <v>37</v>
      </c>
      <c r="C19" t="s">
        <v>36</v>
      </c>
      <c r="D19" t="s">
        <v>35</v>
      </c>
      <c r="E19" t="s">
        <v>34</v>
      </c>
      <c r="F19" t="s">
        <v>33</v>
      </c>
      <c r="G19" t="s">
        <v>32</v>
      </c>
      <c r="H19" t="s">
        <v>31</v>
      </c>
    </row>
    <row r="20" spans="1:20" x14ac:dyDescent="0.3">
      <c r="A20" t="s">
        <v>30</v>
      </c>
      <c r="B20">
        <v>1.45356</v>
      </c>
      <c r="C20">
        <v>0.11939</v>
      </c>
      <c r="D20">
        <v>82.366979999999998</v>
      </c>
      <c r="E20">
        <v>12.175000000000001</v>
      </c>
      <c r="F20" s="1" t="s">
        <v>20</v>
      </c>
      <c r="G20" s="1">
        <v>2E-16</v>
      </c>
      <c r="H20" s="1" t="s">
        <v>17</v>
      </c>
    </row>
    <row r="21" spans="1:20" x14ac:dyDescent="0.3">
      <c r="A21" t="s">
        <v>5</v>
      </c>
      <c r="B21">
        <v>-0.90237000000000001</v>
      </c>
      <c r="C21">
        <v>2.273E-2</v>
      </c>
      <c r="D21">
        <v>2316.6353899999999</v>
      </c>
      <c r="E21">
        <v>-39.704999999999998</v>
      </c>
      <c r="F21" t="s">
        <v>20</v>
      </c>
      <c r="G21" s="1">
        <v>2E-16</v>
      </c>
      <c r="H21" t="s">
        <v>17</v>
      </c>
    </row>
    <row r="22" spans="1:20" x14ac:dyDescent="0.3">
      <c r="A22" t="s">
        <v>4</v>
      </c>
      <c r="B22">
        <v>0.20460999999999999</v>
      </c>
      <c r="C22">
        <v>2.2800000000000001E-2</v>
      </c>
      <c r="D22">
        <v>2318.4011599999999</v>
      </c>
      <c r="E22">
        <v>8.9760000000000009</v>
      </c>
      <c r="F22" t="s">
        <v>20</v>
      </c>
      <c r="G22" s="1">
        <v>2E-16</v>
      </c>
      <c r="H22" s="1" t="s">
        <v>17</v>
      </c>
    </row>
    <row r="23" spans="1:20" x14ac:dyDescent="0.3">
      <c r="A23" t="s">
        <v>3</v>
      </c>
      <c r="B23">
        <v>-0.58609</v>
      </c>
      <c r="C23">
        <v>2.248E-2</v>
      </c>
      <c r="D23">
        <v>2312.3675600000001</v>
      </c>
      <c r="E23">
        <v>-26.065999999999999</v>
      </c>
      <c r="F23" t="s">
        <v>20</v>
      </c>
      <c r="G23" s="1">
        <v>2E-16</v>
      </c>
      <c r="H23" t="s">
        <v>17</v>
      </c>
    </row>
    <row r="24" spans="1:20" x14ac:dyDescent="0.3">
      <c r="A24" t="s">
        <v>2</v>
      </c>
      <c r="B24">
        <v>-0.13288</v>
      </c>
      <c r="C24">
        <v>2.383E-2</v>
      </c>
      <c r="D24">
        <v>2337.2655500000001</v>
      </c>
      <c r="E24">
        <v>-5.5750000000000002</v>
      </c>
      <c r="G24" s="1">
        <v>2.7599999999999999E-8</v>
      </c>
      <c r="H24" t="s">
        <v>17</v>
      </c>
    </row>
    <row r="25" spans="1:20" x14ac:dyDescent="0.3">
      <c r="A25" s="2" t="s">
        <v>100</v>
      </c>
      <c r="B25" s="2">
        <v>-0.15661</v>
      </c>
      <c r="C25" s="2">
        <v>4.2279999999999998E-2</v>
      </c>
      <c r="D25" s="2">
        <v>2376.8911600000001</v>
      </c>
      <c r="E25" s="2">
        <v>-3.7040000000000002</v>
      </c>
      <c r="G25" s="2">
        <v>2.1699999999999999E-4</v>
      </c>
      <c r="H25" s="2" t="s">
        <v>17</v>
      </c>
    </row>
    <row r="26" spans="1:20" x14ac:dyDescent="0.3">
      <c r="A26" s="2" t="s">
        <v>99</v>
      </c>
      <c r="B26" s="2">
        <v>-0.48712</v>
      </c>
      <c r="C26" s="2">
        <v>7.6219999999999996E-2</v>
      </c>
      <c r="D26" s="2">
        <v>2313.81954</v>
      </c>
      <c r="E26" s="2">
        <v>-6.391</v>
      </c>
      <c r="F26" s="2"/>
      <c r="G26" s="5">
        <v>1.9900000000000001E-10</v>
      </c>
      <c r="H26" s="5" t="s">
        <v>17</v>
      </c>
    </row>
    <row r="27" spans="1:20" x14ac:dyDescent="0.3">
      <c r="A27" t="s">
        <v>1</v>
      </c>
      <c r="B27">
        <v>1.7045699999999999</v>
      </c>
      <c r="C27">
        <v>0.18883</v>
      </c>
      <c r="D27">
        <v>80.030119999999997</v>
      </c>
      <c r="E27">
        <v>9.0269999999999992</v>
      </c>
      <c r="G27" s="1">
        <v>7.7400000000000003E-14</v>
      </c>
      <c r="H27" s="1" t="s">
        <v>17</v>
      </c>
    </row>
    <row r="28" spans="1:20" x14ac:dyDescent="0.3">
      <c r="A28" t="s">
        <v>22</v>
      </c>
      <c r="B28">
        <v>-0.31367</v>
      </c>
      <c r="C28">
        <v>3.2000000000000001E-2</v>
      </c>
      <c r="D28">
        <v>2316.7600600000001</v>
      </c>
      <c r="E28">
        <v>-9.8010000000000002</v>
      </c>
      <c r="F28" t="s">
        <v>20</v>
      </c>
      <c r="G28" s="1">
        <v>2E-16</v>
      </c>
      <c r="H28" s="1" t="s">
        <v>17</v>
      </c>
    </row>
    <row r="29" spans="1:20" x14ac:dyDescent="0.3">
      <c r="A29" t="s">
        <v>21</v>
      </c>
      <c r="B29">
        <v>0.61048000000000002</v>
      </c>
      <c r="C29">
        <v>3.2419999999999997E-2</v>
      </c>
      <c r="D29">
        <v>2322.9945899999998</v>
      </c>
      <c r="E29">
        <v>18.831</v>
      </c>
      <c r="F29" t="s">
        <v>20</v>
      </c>
      <c r="G29" s="1">
        <v>2E-16</v>
      </c>
      <c r="H29" t="s">
        <v>17</v>
      </c>
    </row>
    <row r="30" spans="1:20" x14ac:dyDescent="0.3">
      <c r="A30" t="s">
        <v>19</v>
      </c>
      <c r="B30">
        <v>0.31767000000000001</v>
      </c>
      <c r="C30">
        <v>3.1789999999999999E-2</v>
      </c>
      <c r="D30">
        <v>2311.9342000000001</v>
      </c>
      <c r="E30">
        <v>9.9939999999999998</v>
      </c>
      <c r="F30" t="s">
        <v>20</v>
      </c>
      <c r="G30" s="1">
        <v>2E-16</v>
      </c>
      <c r="H30" s="1" t="s">
        <v>17</v>
      </c>
    </row>
    <row r="31" spans="1:20" x14ac:dyDescent="0.3">
      <c r="A31" t="s">
        <v>98</v>
      </c>
      <c r="B31">
        <v>0.30657000000000001</v>
      </c>
      <c r="C31">
        <v>6.9150000000000003E-2</v>
      </c>
      <c r="D31">
        <v>2373.0703400000002</v>
      </c>
      <c r="E31">
        <v>4.4329999999999998</v>
      </c>
      <c r="F31" s="1">
        <v>9.7000000000000003E-6</v>
      </c>
      <c r="G31" s="1" t="s">
        <v>17</v>
      </c>
    </row>
    <row r="32" spans="1:20" x14ac:dyDescent="0.3">
      <c r="A32" t="s">
        <v>97</v>
      </c>
      <c r="B32">
        <v>0.80774000000000001</v>
      </c>
      <c r="C32">
        <v>0.12071999999999999</v>
      </c>
      <c r="D32">
        <v>2360.9035699999999</v>
      </c>
      <c r="E32">
        <v>6.6909999999999998</v>
      </c>
      <c r="F32" s="1">
        <v>2.76E-11</v>
      </c>
      <c r="G32" s="1" t="s">
        <v>17</v>
      </c>
    </row>
    <row r="33" spans="1:14" x14ac:dyDescent="0.3">
      <c r="A33" t="s">
        <v>16</v>
      </c>
    </row>
    <row r="34" spans="1:14" x14ac:dyDescent="0.3">
      <c r="A34" t="s">
        <v>15</v>
      </c>
      <c r="B34" t="s">
        <v>14</v>
      </c>
      <c r="C34">
        <v>0</v>
      </c>
      <c r="D34" t="s">
        <v>13</v>
      </c>
      <c r="E34">
        <v>1E-3</v>
      </c>
      <c r="F34" t="s">
        <v>12</v>
      </c>
      <c r="G34">
        <v>0.01</v>
      </c>
      <c r="H34" t="s">
        <v>11</v>
      </c>
      <c r="I34">
        <v>0.05</v>
      </c>
      <c r="J34" t="s">
        <v>10</v>
      </c>
      <c r="K34">
        <v>0.1</v>
      </c>
      <c r="L34" t="s">
        <v>9</v>
      </c>
      <c r="M34" t="s">
        <v>8</v>
      </c>
      <c r="N34">
        <v>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All</vt:lpstr>
      <vt:lpstr>June</vt:lpstr>
      <vt:lpstr>July</vt:lpstr>
      <vt:lpstr>August</vt:lpstr>
      <vt:lpstr>Sept</vt:lpstr>
      <vt:lpstr>Comparison</vt:lpstr>
      <vt:lpstr>AverageREW</vt:lpstr>
      <vt:lpstr>DryingDays</vt:lpstr>
      <vt:lpstr>WetDays</vt:lpstr>
      <vt:lpstr>Comparison2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Azura Liu</dc:creator>
  <cp:lastModifiedBy>Azura Liu</cp:lastModifiedBy>
  <dcterms:created xsi:type="dcterms:W3CDTF">2015-06-05T18:17:20Z</dcterms:created>
  <dcterms:modified xsi:type="dcterms:W3CDTF">2022-09-29T11:21:05Z</dcterms:modified>
</cp:coreProperties>
</file>